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heet 1 - BSA LNT Master Educat" sheetId="1" r:id="rId4"/>
  </sheets>
</workbook>
</file>

<file path=xl/sharedStrings.xml><?xml version="1.0" encoding="utf-8"?>
<sst xmlns="http://schemas.openxmlformats.org/spreadsheetml/2006/main" uniqueCount="98">
  <si>
    <t xml:space="preserve">BSA LNT Master Educator Course Budget Planning Worksheet	</t>
  </si>
  <si>
    <t>Notes to help understand how to use the worksheet are in red</t>
  </si>
  <si>
    <r>
      <rPr>
        <sz val="9"/>
        <color indexed="9"/>
        <rFont val="Arial"/>
      </rPr>
      <t>All information you enter goes into the</t>
    </r>
    <r>
      <rPr>
        <sz val="9"/>
        <color indexed="8"/>
        <rFont val="Arial"/>
      </rPr>
      <t xml:space="preserve"> black boxes         </t>
    </r>
    <r>
      <rPr>
        <sz val="9"/>
        <color indexed="9"/>
        <rFont val="Arial"/>
      </rPr>
      <t>The worksheet will automatically show calculations in the</t>
    </r>
    <r>
      <rPr>
        <sz val="9"/>
        <color indexed="8"/>
        <rFont val="Arial"/>
      </rPr>
      <t xml:space="preserve"> </t>
    </r>
    <r>
      <rPr>
        <sz val="9"/>
        <color indexed="10"/>
        <rFont val="Arial"/>
      </rPr>
      <t>green boxes</t>
    </r>
  </si>
  <si>
    <t>Council name:</t>
  </si>
  <si>
    <t>Council name goes here</t>
  </si>
  <si>
    <t>Graduation Date:</t>
  </si>
  <si>
    <t>Date goes here</t>
  </si>
  <si>
    <r>
      <rPr>
        <b val="1"/>
        <sz val="12"/>
        <color indexed="8"/>
        <rFont val="Helvetica"/>
      </rPr>
      <t>Total:</t>
    </r>
    <r>
      <rPr>
        <b val="1"/>
        <sz val="10"/>
        <color indexed="8"/>
        <rFont val="Helvetica"/>
      </rPr>
      <t xml:space="preserve"> </t>
    </r>
    <r>
      <rPr>
        <sz val="10"/>
        <color indexed="8"/>
        <rFont val="Helvetica"/>
      </rPr>
      <t xml:space="preserve">  Full-time participants</t>
    </r>
  </si>
  <si>
    <t>Full-time instructors</t>
  </si>
  <si>
    <t>Full-time staff</t>
  </si>
  <si>
    <t>Part-time instructors/staff</t>
  </si>
  <si>
    <r>
      <rPr>
        <b val="1"/>
        <sz val="13"/>
        <color indexed="8"/>
        <rFont val="Helvetica"/>
      </rPr>
      <t xml:space="preserve">Variable Course Costs </t>
    </r>
    <r>
      <rPr>
        <sz val="9"/>
        <color indexed="8"/>
        <rFont val="Helvetica"/>
      </rPr>
      <t xml:space="preserve"> </t>
    </r>
    <r>
      <rPr>
        <sz val="9"/>
        <color indexed="9"/>
        <rFont val="Helvetica"/>
      </rPr>
      <t>(these course costs will vary with the number of individuals involved in the course)</t>
    </r>
  </si>
  <si>
    <r>
      <rPr>
        <b val="1"/>
        <sz val="12"/>
        <color indexed="8"/>
        <rFont val="Helvetica"/>
      </rPr>
      <t xml:space="preserve">Food </t>
    </r>
    <r>
      <rPr>
        <sz val="10"/>
        <color indexed="8"/>
        <rFont val="Helvetica"/>
      </rPr>
      <t>(full-timers)</t>
    </r>
  </si>
  <si>
    <t>Qty.</t>
  </si>
  <si>
    <t>Cost ea. meal</t>
  </si>
  <si>
    <t>Base camp meals:</t>
  </si>
  <si>
    <t>Breakfast</t>
  </si>
  <si>
    <t>Lunch</t>
  </si>
  <si>
    <t>Supper</t>
  </si>
  <si>
    <t>Snacks</t>
  </si>
  <si>
    <t>Cracker barrel</t>
  </si>
  <si>
    <t>Base camp food $</t>
  </si>
  <si>
    <r>
      <rPr>
        <b val="1"/>
        <sz val="10"/>
        <color indexed="8"/>
        <rFont val="Helvetica"/>
      </rPr>
      <t xml:space="preserve">Field experience meals:  </t>
    </r>
    <r>
      <rPr>
        <sz val="10"/>
        <color indexed="8"/>
        <rFont val="Helvetica"/>
      </rPr>
      <t>Breakfast</t>
    </r>
  </si>
  <si>
    <t>Feld experience food  $</t>
  </si>
  <si>
    <t>Last day meals:</t>
  </si>
  <si>
    <r>
      <rPr>
        <b val="1"/>
        <sz val="10"/>
        <color indexed="8"/>
        <rFont val="Helvetica"/>
      </rPr>
      <t>Extra meals needed:</t>
    </r>
    <r>
      <rPr>
        <b val="1"/>
        <sz val="12"/>
        <color indexed="8"/>
        <rFont val="Helvetica"/>
      </rPr>
      <t xml:space="preserve"> </t>
    </r>
    <r>
      <rPr>
        <sz val="10"/>
        <color indexed="8"/>
        <rFont val="Helvetica"/>
      </rPr>
      <t>(part-timers):</t>
    </r>
  </si>
  <si>
    <t xml:space="preserve">Lunch </t>
  </si>
  <si>
    <t>Snacks/cracker barrel</t>
  </si>
  <si>
    <r>
      <rPr>
        <b val="1"/>
        <sz val="10"/>
        <color indexed="8"/>
        <rFont val="Helvetica"/>
      </rPr>
      <t xml:space="preserve">Graduation meal:   </t>
    </r>
    <r>
      <rPr>
        <sz val="10"/>
        <color indexed="8"/>
        <rFont val="Helvetica"/>
      </rPr>
      <t>Cost per person</t>
    </r>
  </si>
  <si>
    <t>Qty. guests and part timers</t>
  </si>
  <si>
    <t>Graduation meal $</t>
  </si>
  <si>
    <t>Last day food $</t>
  </si>
  <si>
    <t>Part-timer food $ (except graduation meal)</t>
  </si>
  <si>
    <t>Total food $</t>
  </si>
  <si>
    <r>
      <rPr>
        <b val="1"/>
        <sz val="12"/>
        <color indexed="8"/>
        <rFont val="Helvetica"/>
      </rPr>
      <t xml:space="preserve">Insurance and fees </t>
    </r>
    <r>
      <rPr>
        <sz val="10"/>
        <color indexed="8"/>
        <rFont val="Helvetica"/>
      </rPr>
      <t xml:space="preserve">(full-timers): </t>
    </r>
    <r>
      <rPr>
        <sz val="9"/>
        <color indexed="9"/>
        <rFont val="Helvetica"/>
      </rPr>
      <t xml:space="preserve">This section is for insurance and other fees which are paid “per person” or “per person per day”.  Enter the number “1” in the associated </t>
    </r>
    <r>
      <rPr>
        <sz val="9"/>
        <color indexed="8"/>
        <rFont val="Helvetica"/>
      </rPr>
      <t>Multiplier box</t>
    </r>
    <r>
      <rPr>
        <sz val="9"/>
        <color indexed="9"/>
        <rFont val="Helvetica"/>
      </rPr>
      <t xml:space="preserve"> if the cost is per person for the entire course - enter the number of days if the cost is per person per day.</t>
    </r>
  </si>
  <si>
    <t xml:space="preserve">           Per person cost             Multiplier</t>
  </si>
  <si>
    <t>Liability insurance</t>
  </si>
  <si>
    <t>Camp use fee</t>
  </si>
  <si>
    <t>Accident insurance</t>
  </si>
  <si>
    <t>Equipment rental</t>
  </si>
  <si>
    <t>Describe other fee here</t>
  </si>
  <si>
    <t>Recognition costs</t>
  </si>
  <si>
    <t>Participant</t>
  </si>
  <si>
    <t>Full-time instructor/staff</t>
  </si>
  <si>
    <t>Part-time instructor/staff</t>
  </si>
  <si>
    <r>
      <rPr>
        <b val="1"/>
        <sz val="12"/>
        <color indexed="8"/>
        <rFont val="Helvetica"/>
      </rPr>
      <t xml:space="preserve">Program Materials:  </t>
    </r>
    <r>
      <rPr>
        <b val="1"/>
        <sz val="10"/>
        <color indexed="9"/>
        <rFont val="Helvetica"/>
      </rPr>
      <t xml:space="preserve"> </t>
    </r>
    <r>
      <rPr>
        <sz val="9"/>
        <color indexed="9"/>
        <rFont val="Helvetica"/>
      </rPr>
      <t xml:space="preserve">The program materials list is divided into two sections.  The top section is intended for program materials which will be                purchased mainly for course participants.  The worksheet will automatically multiply the quantity in the </t>
    </r>
    <r>
      <rPr>
        <sz val="9"/>
        <color indexed="8"/>
        <rFont val="Helvetica"/>
      </rPr>
      <t>Qty. ea participant Box</t>
    </r>
    <r>
      <rPr>
        <sz val="9"/>
        <color indexed="9"/>
        <rFont val="Helvetica"/>
      </rPr>
      <t xml:space="preserve"> by the quantity in the   </t>
    </r>
    <r>
      <rPr>
        <sz val="9"/>
        <color indexed="8"/>
        <rFont val="Helvetica"/>
      </rPr>
      <t xml:space="preserve">Full-time participants Box </t>
    </r>
    <r>
      <rPr>
        <sz val="9"/>
        <color indexed="9"/>
        <rFont val="Helvetica"/>
      </rPr>
      <t xml:space="preserve">(top of the worksheet) to calculate how many of each item to add for participants to the course costs.  This allows you to  easily see how changing the numbers of participants affects the budget bottom line by simply changing the quantity in the </t>
    </r>
    <r>
      <rPr>
        <sz val="9"/>
        <color indexed="8"/>
        <rFont val="Helvetica"/>
      </rPr>
      <t>Full-time participants Box</t>
    </r>
    <r>
      <rPr>
        <sz val="9"/>
        <color indexed="9"/>
        <rFont val="Helvetica"/>
      </rPr>
      <t>.</t>
    </r>
  </si>
  <si>
    <r>
      <rPr>
        <sz val="9"/>
        <color indexed="9"/>
        <rFont val="Helvetica"/>
      </rPr>
      <t xml:space="preserve">Extra quantities of these items can be added to course costs by putting this extra quantity into the </t>
    </r>
    <r>
      <rPr>
        <sz val="9"/>
        <color indexed="8"/>
        <rFont val="Helvetica"/>
      </rPr>
      <t>Extra box</t>
    </r>
    <r>
      <rPr>
        <sz val="9"/>
        <color indexed="9"/>
        <rFont val="Helvetica"/>
      </rPr>
      <t xml:space="preserve"> for that item. Putting a negative quantity into the </t>
    </r>
    <r>
      <rPr>
        <sz val="9"/>
        <color indexed="8"/>
        <rFont val="Helvetica"/>
      </rPr>
      <t>Qty extra box</t>
    </r>
    <r>
      <rPr>
        <sz val="9"/>
        <color indexed="9"/>
        <rFont val="Helvetica"/>
      </rPr>
      <t xml:space="preserve"> will cause the worksheet to subtract that number from the quantity being budgeted for participants. A negative quantity might be used when you already have some of that item on hand (a negative quantity should NOT be greater than the quantity of that item ordered for participants).</t>
    </r>
  </si>
  <si>
    <r>
      <rPr>
        <sz val="6"/>
        <color indexed="8"/>
        <rFont val="Helvetica"/>
      </rPr>
      <t xml:space="preserve">Qty ea  </t>
    </r>
    <r>
      <rPr>
        <sz val="7"/>
        <color indexed="8"/>
        <rFont val="Helvetica"/>
      </rPr>
      <t xml:space="preserve">      parti-cipant</t>
    </r>
  </si>
  <si>
    <t>Qty. extra</t>
  </si>
  <si>
    <r>
      <rPr>
        <sz val="10"/>
        <color indexed="8"/>
        <rFont val="Helvetica"/>
      </rPr>
      <t xml:space="preserve"> </t>
    </r>
    <r>
      <rPr>
        <sz val="8"/>
        <color indexed="8"/>
        <rFont val="Helvetica"/>
      </rPr>
      <t>Retail price</t>
    </r>
  </si>
  <si>
    <r>
      <rPr>
        <sz val="8"/>
        <color indexed="8"/>
        <rFont val="Helvetica"/>
      </rPr>
      <t>Discount</t>
    </r>
  </si>
  <si>
    <t>Qty. Extra</t>
  </si>
  <si>
    <t>Master Educator Handbook</t>
  </si>
  <si>
    <t>Set of hang tags</t>
  </si>
  <si>
    <t>LNT ME patch</t>
  </si>
  <si>
    <t>BSA OE Mug</t>
  </si>
  <si>
    <t>LNT ME pin</t>
  </si>
  <si>
    <t>Cathole trowel</t>
  </si>
  <si>
    <t>Group use brochure</t>
  </si>
  <si>
    <t>Principles Trifold</t>
  </si>
  <si>
    <t>Bumper Sticker</t>
  </si>
  <si>
    <t>Go Anywhere bags</t>
  </si>
  <si>
    <t>1 yr LNT Membershiop</t>
  </si>
  <si>
    <t>Describe item here</t>
  </si>
  <si>
    <t>ME course admin fee</t>
  </si>
  <si>
    <t>Sub-total  costs for materials on this list</t>
  </si>
  <si>
    <r>
      <rPr>
        <sz val="9"/>
        <color indexed="9"/>
        <rFont val="Helvetica"/>
      </rPr>
      <t xml:space="preserve">The program materials list below is intended for those items for which the quantity budgeted is </t>
    </r>
    <r>
      <rPr>
        <b val="1"/>
        <sz val="9"/>
        <color indexed="9"/>
        <rFont val="Helvetica"/>
      </rPr>
      <t xml:space="preserve">NOT </t>
    </r>
    <r>
      <rPr>
        <sz val="9"/>
        <color indexed="9"/>
        <rFont val="Helvetica"/>
      </rPr>
      <t xml:space="preserve">tied to the number of participants in the course.            The worksheet will budget only the quantity of each item that is given in the </t>
    </r>
    <r>
      <rPr>
        <sz val="9"/>
        <color indexed="8"/>
        <rFont val="Helvetica"/>
      </rPr>
      <t>Qty. box</t>
    </r>
    <r>
      <rPr>
        <sz val="9"/>
        <color indexed="9"/>
        <rFont val="Helvetica"/>
      </rPr>
      <t xml:space="preserve"> for that item.</t>
    </r>
  </si>
  <si>
    <t xml:space="preserve">  Retail price    Discount</t>
  </si>
  <si>
    <t>Leave No Trace  In The Outdoors</t>
  </si>
  <si>
    <t>101 Ways to Teach Leave No Trace</t>
  </si>
  <si>
    <t xml:space="preserve">Estimated costs for: </t>
  </si>
  <si>
    <t>Insurance and Fees</t>
  </si>
  <si>
    <t>Recognitions</t>
  </si>
  <si>
    <t>All program materials</t>
  </si>
  <si>
    <r>
      <rPr>
        <sz val="9"/>
        <color indexed="9"/>
        <rFont val="Helvetica"/>
      </rPr>
      <t>Estimated shipping costs = Total cost of program materials multiplied by this</t>
    </r>
    <r>
      <rPr>
        <sz val="10"/>
        <color indexed="8"/>
        <rFont val="Helvetica"/>
      </rPr>
      <t xml:space="preserve"> Shipping %</t>
    </r>
  </si>
  <si>
    <t>Est. shipping costs</t>
  </si>
  <si>
    <r>
      <rPr>
        <b val="1"/>
        <sz val="13"/>
        <color indexed="8"/>
        <rFont val="Helvetica"/>
      </rPr>
      <t xml:space="preserve">Fixed Course Costs </t>
    </r>
    <r>
      <rPr>
        <sz val="10"/>
        <color indexed="9"/>
        <rFont val="Helvetica"/>
      </rPr>
      <t xml:space="preserve"> </t>
    </r>
    <r>
      <rPr>
        <sz val="9"/>
        <color indexed="9"/>
        <rFont val="Helvetica"/>
      </rPr>
      <t xml:space="preserve">Use this section to budget insurance and fees which will </t>
    </r>
    <r>
      <rPr>
        <b val="1"/>
        <sz val="9"/>
        <color indexed="9"/>
        <rFont val="Helvetica"/>
      </rPr>
      <t>NOT</t>
    </r>
    <r>
      <rPr>
        <sz val="9"/>
        <color indexed="9"/>
        <rFont val="Helvetica"/>
      </rPr>
      <t xml:space="preserve"> vary by number of individuals involved during the course.</t>
    </r>
  </si>
  <si>
    <t>Per course costs</t>
  </si>
  <si>
    <t xml:space="preserve">        Per course costs</t>
  </si>
  <si>
    <t>Printing</t>
  </si>
  <si>
    <t>Postage</t>
  </si>
  <si>
    <t>Describe cost here</t>
  </si>
  <si>
    <r>
      <rPr>
        <b val="1"/>
        <sz val="13"/>
        <color indexed="8"/>
        <rFont val="Helvetica"/>
      </rPr>
      <t>Budget calculations</t>
    </r>
    <r>
      <rPr>
        <sz val="10"/>
        <color indexed="8"/>
        <rFont val="Helvetica"/>
      </rPr>
      <t xml:space="preserve"> </t>
    </r>
    <r>
      <rPr>
        <sz val="9"/>
        <color indexed="9"/>
        <rFont val="Helvetica"/>
      </rPr>
      <t xml:space="preserve">(the worksheet automatically recalculates the bottom line as numbers are changed in the </t>
    </r>
    <r>
      <rPr>
        <sz val="9"/>
        <color indexed="8"/>
        <rFont val="Helvetica"/>
      </rPr>
      <t>black boxes</t>
    </r>
    <r>
      <rPr>
        <sz val="9"/>
        <color indexed="9"/>
        <rFont val="Helvetica"/>
      </rPr>
      <t>)</t>
    </r>
  </si>
  <si>
    <r>
      <rPr>
        <sz val="9"/>
        <color indexed="9"/>
        <rFont val="Helvetica"/>
      </rPr>
      <t xml:space="preserve">Our BSA LNT ME courses </t>
    </r>
    <r>
      <rPr>
        <u val="single"/>
        <sz val="9"/>
        <color indexed="9"/>
        <rFont val="Helvetica"/>
      </rPr>
      <t>must</t>
    </r>
    <r>
      <rPr>
        <sz val="9"/>
        <color indexed="9"/>
        <rFont val="Helvetica"/>
      </rPr>
      <t xml:space="preserve"> </t>
    </r>
    <r>
      <rPr>
        <u val="single"/>
        <sz val="9"/>
        <color indexed="9"/>
        <rFont val="Helvetica"/>
      </rPr>
      <t>not</t>
    </r>
    <r>
      <rPr>
        <b val="1"/>
        <sz val="9"/>
        <color indexed="9"/>
        <rFont val="Helvetica"/>
      </rPr>
      <t xml:space="preserve"> </t>
    </r>
    <r>
      <rPr>
        <sz val="9"/>
        <color indexed="9"/>
        <rFont val="Helvetica"/>
      </rPr>
      <t xml:space="preserve">be allowed to lose money!                                                                       This worksheet makes it easy to play “what if” as you enter different quantities and $ amounts into the </t>
    </r>
    <r>
      <rPr>
        <sz val="9"/>
        <color indexed="8"/>
        <rFont val="Helvetica"/>
      </rPr>
      <t xml:space="preserve">black boxes </t>
    </r>
    <r>
      <rPr>
        <sz val="9"/>
        <color indexed="9"/>
        <rFont val="Helvetica"/>
      </rPr>
      <t xml:space="preserve">- it automatically recalculates the intermediate </t>
    </r>
    <r>
      <rPr>
        <sz val="9"/>
        <color indexed="10"/>
        <rFont val="Helvetica"/>
      </rPr>
      <t>green boxes and</t>
    </r>
    <r>
      <rPr>
        <sz val="9"/>
        <color indexed="9"/>
        <rFont val="Helvetica"/>
      </rPr>
      <t xml:space="preserve"> </t>
    </r>
    <r>
      <rPr>
        <sz val="9"/>
        <color indexed="9"/>
        <rFont val="Helvetica"/>
      </rPr>
      <t xml:space="preserve">the </t>
    </r>
    <r>
      <rPr>
        <sz val="9"/>
        <color indexed="10"/>
        <rFont val="Helvetica"/>
      </rPr>
      <t xml:space="preserve">Course Bottom Line </t>
    </r>
    <r>
      <rPr>
        <sz val="9"/>
        <color indexed="9"/>
        <rFont val="Helvetica"/>
      </rPr>
      <t xml:space="preserve">at the bottom of this worksheet as you make any changes.            </t>
    </r>
  </si>
  <si>
    <t>Variable course costs</t>
  </si>
  <si>
    <t>Fixed course costs</t>
  </si>
  <si>
    <t>Administrative cost %</t>
  </si>
  <si>
    <t>Total course costs (without administrative costs)</t>
  </si>
  <si>
    <r>
      <rPr>
        <sz val="9"/>
        <color indexed="9"/>
        <rFont val="Helvetica"/>
      </rPr>
      <t xml:space="preserve">This budget </t>
    </r>
    <r>
      <rPr>
        <b val="1"/>
        <u val="single"/>
        <sz val="9"/>
        <color indexed="9"/>
        <rFont val="Helvetica"/>
      </rPr>
      <t>must</t>
    </r>
    <r>
      <rPr>
        <sz val="9"/>
        <color indexed="9"/>
        <rFont val="Helvetica"/>
      </rPr>
      <t xml:space="preserve"> be adjusted to keep that bottom line positive for the </t>
    </r>
    <r>
      <rPr>
        <u val="single"/>
        <sz val="9"/>
        <color indexed="9"/>
        <rFont val="Helvetica"/>
      </rPr>
      <t>minimum</t>
    </r>
    <r>
      <rPr>
        <sz val="9"/>
        <color indexed="9"/>
        <rFont val="Helvetica"/>
      </rPr>
      <t xml:space="preserve"> possible number of participants in the course!  You might consider initially setting up your budget with the minimum number of participants (usually 6) entered into the</t>
    </r>
    <r>
      <rPr>
        <sz val="9"/>
        <color indexed="8"/>
        <rFont val="Helvetica"/>
      </rPr>
      <t xml:space="preserve"> </t>
    </r>
    <r>
      <rPr>
        <sz val="9"/>
        <color indexed="8"/>
        <rFont val="Helvetica"/>
      </rPr>
      <t>Full-time participants Box</t>
    </r>
    <r>
      <rPr>
        <sz val="9"/>
        <color indexed="9"/>
        <rFont val="Helvetica"/>
      </rPr>
      <t xml:space="preserve"> at the top of the worksheet</t>
    </r>
    <r>
      <rPr>
        <sz val="9"/>
        <color indexed="9"/>
        <rFont val="Helvetica"/>
      </rPr>
      <t xml:space="preserve">.  Balancing a bare bones budget (positive number in the </t>
    </r>
    <r>
      <rPr>
        <sz val="9"/>
        <color indexed="10"/>
        <rFont val="Helvetica"/>
      </rPr>
      <t xml:space="preserve">Course Bottom Line green box) </t>
    </r>
    <r>
      <rPr>
        <sz val="9"/>
        <color indexed="9"/>
        <rFont val="Helvetica"/>
      </rPr>
      <t>with the minimum number of participants will allow a surplus to be shown as more participants attend.  This surplus can then be used to add to the quantities of program materials (or food) actually ordered once registration is closed.</t>
    </r>
  </si>
  <si>
    <t>Administrative costs</t>
  </si>
  <si>
    <t>Total Course Costs</t>
  </si>
  <si>
    <t>Participant fee</t>
  </si>
  <si>
    <t>Income (participant fees)</t>
  </si>
  <si>
    <t>Instructor/staff fee</t>
  </si>
  <si>
    <t>Income (instructor/staff fees and donations)</t>
  </si>
  <si>
    <t>Donations</t>
  </si>
  <si>
    <t>Total Course Income</t>
  </si>
  <si>
    <r>
      <rPr>
        <b val="1"/>
        <sz val="14"/>
        <color indexed="10"/>
        <rFont val="Helvetica"/>
      </rPr>
      <t xml:space="preserve">Course Bottom Line </t>
    </r>
    <r>
      <rPr>
        <sz val="14"/>
        <color indexed="10"/>
        <rFont val="Helvetica"/>
      </rPr>
      <t>(Income minus Costs)</t>
    </r>
  </si>
</sst>
</file>

<file path=xl/styles.xml><?xml version="1.0" encoding="utf-8"?>
<styleSheet xmlns="http://schemas.openxmlformats.org/spreadsheetml/2006/main">
  <numFmts count="3">
    <numFmt numFmtId="0" formatCode="General"/>
    <numFmt numFmtId="59" formatCode="&quot;$&quot;0.00"/>
    <numFmt numFmtId="60" formatCode="&quot;$&quot;#,##0.00"/>
  </numFmts>
  <fonts count="31">
    <font>
      <sz val="10"/>
      <color indexed="8"/>
      <name val="Helvetica"/>
    </font>
    <font>
      <sz val="12"/>
      <color indexed="8"/>
      <name val="Helvetica"/>
    </font>
    <font>
      <b val="1"/>
      <sz val="17"/>
      <color indexed="8"/>
      <name val="Helvetica"/>
    </font>
    <font>
      <sz val="9"/>
      <color indexed="9"/>
      <name val="Arial"/>
    </font>
    <font>
      <sz val="15"/>
      <color indexed="8"/>
      <name val="Arial"/>
    </font>
    <font>
      <sz val="9"/>
      <color indexed="8"/>
      <name val="Arial"/>
    </font>
    <font>
      <sz val="9"/>
      <color indexed="10"/>
      <name val="Arial"/>
    </font>
    <font>
      <b val="1"/>
      <sz val="10"/>
      <color indexed="8"/>
      <name val="Helvetica"/>
    </font>
    <font>
      <b val="1"/>
      <sz val="12"/>
      <color indexed="8"/>
      <name val="Helvetica"/>
    </font>
    <font>
      <b val="1"/>
      <sz val="13"/>
      <color indexed="8"/>
      <name val="Helvetica"/>
    </font>
    <font>
      <sz val="9"/>
      <color indexed="8"/>
      <name val="Helvetica"/>
    </font>
    <font>
      <sz val="9"/>
      <color indexed="9"/>
      <name val="Helvetica"/>
    </font>
    <font>
      <b val="1"/>
      <sz val="9"/>
      <color indexed="8"/>
      <name val="Helvetica"/>
    </font>
    <font>
      <sz val="8"/>
      <color indexed="8"/>
      <name val="Helvetica"/>
    </font>
    <font>
      <sz val="10"/>
      <color indexed="10"/>
      <name val="Helvetica"/>
    </font>
    <font>
      <b val="1"/>
      <sz val="12"/>
      <color indexed="10"/>
      <name val="Helvetica"/>
    </font>
    <font>
      <b val="1"/>
      <sz val="10"/>
      <color indexed="10"/>
      <name val="Helvetica"/>
    </font>
    <font>
      <b val="1"/>
      <sz val="8"/>
      <color indexed="8"/>
      <name val="Helvetica"/>
    </font>
    <font>
      <sz val="10"/>
      <color indexed="9"/>
      <name val="Helvetica"/>
    </font>
    <font>
      <sz val="9"/>
      <color indexed="8"/>
      <name val="Helvetica"/>
    </font>
    <font>
      <b val="1"/>
      <sz val="10"/>
      <color indexed="9"/>
      <name val="Helvetica"/>
    </font>
    <font>
      <sz val="7"/>
      <color indexed="8"/>
      <name val="Helvetica"/>
    </font>
    <font>
      <sz val="6"/>
      <color indexed="8"/>
      <name val="Helvetica"/>
    </font>
    <font>
      <b val="1"/>
      <sz val="9"/>
      <color indexed="9"/>
      <name val="Helvetica"/>
    </font>
    <font>
      <sz val="10"/>
      <color indexed="12"/>
      <name val="Helvetica"/>
    </font>
    <font>
      <u val="single"/>
      <sz val="9"/>
      <color indexed="9"/>
      <name val="Helvetica"/>
    </font>
    <font>
      <sz val="9"/>
      <color indexed="10"/>
      <name val="Helvetica"/>
    </font>
    <font>
      <sz val="12"/>
      <color indexed="10"/>
      <name val="Helvetica"/>
    </font>
    <font>
      <b val="1"/>
      <u val="single"/>
      <sz val="9"/>
      <color indexed="9"/>
      <name val="Helvetica"/>
    </font>
    <font>
      <b val="1"/>
      <sz val="14"/>
      <color indexed="10"/>
      <name val="Helvetica"/>
    </font>
    <font>
      <sz val="14"/>
      <color indexed="10"/>
      <name val="Helvetica"/>
    </font>
  </fonts>
  <fills count="2">
    <fill>
      <patternFill patternType="none"/>
    </fill>
    <fill>
      <patternFill patternType="gray125"/>
    </fill>
  </fills>
  <borders count="96">
    <border>
      <left/>
      <right/>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top/>
      <bottom/>
      <diagonal/>
    </border>
    <border>
      <left/>
      <right/>
      <top/>
      <bottom style="medium">
        <color indexed="8"/>
      </bottom>
      <diagonal/>
    </border>
    <border>
      <left/>
      <right style="thick">
        <color indexed="8"/>
      </right>
      <top/>
      <bottom/>
      <diagonal/>
    </border>
    <border>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medium">
        <color indexed="8"/>
      </left>
      <right style="thick">
        <color indexed="8"/>
      </right>
      <top/>
      <bottom/>
      <diagonal/>
    </border>
    <border>
      <left/>
      <right/>
      <top style="medium">
        <color indexed="8"/>
      </top>
      <bottom/>
      <diagonal/>
    </border>
    <border>
      <left/>
      <right/>
      <top style="medium">
        <color indexed="8"/>
      </top>
      <bottom style="medium">
        <color indexed="11"/>
      </bottom>
      <diagonal/>
    </border>
    <border>
      <left/>
      <right style="medium">
        <color indexed="11"/>
      </right>
      <top/>
      <bottom/>
      <diagonal/>
    </border>
    <border>
      <left style="medium">
        <color indexed="11"/>
      </left>
      <right style="medium">
        <color indexed="11"/>
      </right>
      <top style="medium">
        <color indexed="11"/>
      </top>
      <bottom style="medium">
        <color indexed="11"/>
      </bottom>
      <diagonal/>
    </border>
    <border>
      <left style="medium">
        <color indexed="11"/>
      </left>
      <right/>
      <top/>
      <bottom/>
      <diagonal/>
    </border>
    <border>
      <left style="medium">
        <color indexed="8"/>
      </left>
      <right style="medium">
        <color indexed="8"/>
      </right>
      <top style="medium">
        <color indexed="8"/>
      </top>
      <bottom style="medium">
        <color indexed="8"/>
      </bottom>
      <diagonal/>
    </border>
    <border>
      <left style="thick">
        <color indexed="8"/>
      </left>
      <right/>
      <top/>
      <bottom style="thick">
        <color indexed="8"/>
      </bottom>
      <diagonal/>
    </border>
    <border>
      <left/>
      <right/>
      <top/>
      <bottom style="thick">
        <color indexed="8"/>
      </bottom>
      <diagonal/>
    </border>
    <border>
      <left/>
      <right/>
      <top style="medium">
        <color indexed="11"/>
      </top>
      <bottom style="thick">
        <color indexed="8"/>
      </bottom>
      <diagonal/>
    </border>
    <border>
      <left/>
      <right/>
      <top style="medium">
        <color indexed="8"/>
      </top>
      <bottom style="thick">
        <color indexed="8"/>
      </bottom>
      <diagonal/>
    </border>
    <border>
      <left/>
      <right style="thick">
        <color indexed="8"/>
      </right>
      <top/>
      <bottom style="thick">
        <color indexed="8"/>
      </bottom>
      <diagonal/>
    </border>
    <border>
      <left/>
      <right/>
      <top/>
      <bottom style="medium">
        <color indexed="11"/>
      </bottom>
      <diagonal/>
    </border>
    <border>
      <left style="medium">
        <color indexed="11"/>
      </left>
      <right/>
      <top style="medium">
        <color indexed="11"/>
      </top>
      <bottom style="medium">
        <color indexed="11"/>
      </bottom>
      <diagonal/>
    </border>
    <border>
      <left/>
      <right style="medium">
        <color indexed="11"/>
      </right>
      <top style="medium">
        <color indexed="11"/>
      </top>
      <bottom style="medium">
        <color indexed="11"/>
      </bottom>
      <diagonal/>
    </border>
    <border>
      <left style="medium">
        <color indexed="11"/>
      </left>
      <right style="medium">
        <color indexed="11"/>
      </right>
      <top style="medium">
        <color indexed="11"/>
      </top>
      <bottom style="medium">
        <color indexed="8"/>
      </bottom>
      <diagonal/>
    </border>
    <border>
      <left style="medium">
        <color indexed="11"/>
      </left>
      <right/>
      <top/>
      <bottom style="medium">
        <color indexed="10"/>
      </bottom>
      <diagonal/>
    </border>
    <border>
      <left/>
      <right style="medium">
        <color indexed="10"/>
      </right>
      <top style="medium">
        <color indexed="11"/>
      </top>
      <bottom style="medium">
        <color indexed="8"/>
      </bottom>
      <diagonal/>
    </border>
    <border>
      <left style="medium">
        <color indexed="10"/>
      </left>
      <right/>
      <top style="medium">
        <color indexed="11"/>
      </top>
      <bottom style="medium">
        <color indexed="8"/>
      </bottom>
      <diagonal/>
    </border>
    <border>
      <left/>
      <right style="medium">
        <color indexed="10"/>
      </right>
      <top style="medium">
        <color indexed="10"/>
      </top>
      <bottom style="medium">
        <color indexed="10"/>
      </bottom>
      <diagonal/>
    </border>
    <border>
      <left style="medium">
        <color indexed="10"/>
      </left>
      <right style="thick">
        <color indexed="8"/>
      </right>
      <top/>
      <bottom/>
      <diagonal/>
    </border>
    <border>
      <left style="medium">
        <color indexed="11"/>
      </left>
      <right style="medium">
        <color indexed="8"/>
      </right>
      <top style="medium">
        <color indexed="11"/>
      </top>
      <bottom style="medium">
        <color indexed="8"/>
      </bottom>
      <diagonal/>
    </border>
    <border>
      <left style="medium">
        <color indexed="8"/>
      </left>
      <right/>
      <top style="medium">
        <color indexed="10"/>
      </top>
      <bottom style="medium">
        <color indexed="10"/>
      </bottom>
      <diagonal/>
    </border>
    <border>
      <left/>
      <right style="medium">
        <color indexed="10"/>
      </right>
      <top style="medium">
        <color indexed="8"/>
      </top>
      <bottom style="medium">
        <color indexed="11"/>
      </bottom>
      <diagonal/>
    </border>
    <border>
      <left style="medium">
        <color indexed="10"/>
      </left>
      <right/>
      <top style="medium">
        <color indexed="8"/>
      </top>
      <bottom style="medium">
        <color indexed="11"/>
      </bottom>
      <diagonal/>
    </border>
    <border>
      <left style="medium">
        <color indexed="11"/>
      </left>
      <right/>
      <top style="medium">
        <color indexed="11"/>
      </top>
      <bottom style="medium">
        <color indexed="8"/>
      </bottom>
      <diagonal/>
    </border>
    <border>
      <left/>
      <right style="medium">
        <color indexed="11"/>
      </right>
      <top style="medium">
        <color indexed="11"/>
      </top>
      <bottom style="medium">
        <color indexed="8"/>
      </bottom>
      <diagonal/>
    </border>
    <border>
      <left style="medium">
        <color indexed="11"/>
      </left>
      <right/>
      <top style="medium">
        <color indexed="10"/>
      </top>
      <bottom/>
      <diagonal/>
    </border>
    <border>
      <left/>
      <right/>
      <top style="medium">
        <color indexed="8"/>
      </top>
      <bottom style="medium">
        <color indexed="10"/>
      </bottom>
      <diagonal/>
    </border>
    <border>
      <left/>
      <right/>
      <top/>
      <bottom style="medium">
        <color indexed="10"/>
      </bottom>
      <diagonal/>
    </border>
    <border>
      <left/>
      <right style="medium">
        <color indexed="10"/>
      </right>
      <top/>
      <bottom/>
      <diagonal/>
    </border>
    <border>
      <left style="medium">
        <color indexed="10"/>
      </left>
      <right/>
      <top style="medium">
        <color indexed="10"/>
      </top>
      <bottom style="medium">
        <color indexed="10"/>
      </bottom>
      <diagonal/>
    </border>
    <border>
      <left/>
      <right/>
      <top style="medium">
        <color indexed="11"/>
      </top>
      <bottom/>
      <diagonal/>
    </border>
    <border>
      <left/>
      <right/>
      <top style="medium">
        <color indexed="10"/>
      </top>
      <bottom style="medium">
        <color indexed="10"/>
      </bottom>
      <diagonal/>
    </border>
    <border>
      <left style="medium">
        <color indexed="10"/>
      </left>
      <right style="medium">
        <color indexed="10"/>
      </right>
      <top style="medium">
        <color indexed="10"/>
      </top>
      <bottom style="medium">
        <color indexed="10"/>
      </bottom>
      <diagonal/>
    </border>
    <border>
      <left style="medium">
        <color indexed="10"/>
      </left>
      <right/>
      <top/>
      <bottom/>
      <diagonal/>
    </border>
    <border>
      <left/>
      <right/>
      <top style="medium">
        <color indexed="10"/>
      </top>
      <bottom/>
      <diagonal/>
    </border>
    <border>
      <left style="medium">
        <color indexed="11"/>
      </left>
      <right style="medium">
        <color indexed="11"/>
      </right>
      <top/>
      <bottom/>
      <diagonal/>
    </border>
    <border>
      <left/>
      <right/>
      <top/>
      <bottom style="dotted">
        <color indexed="11"/>
      </bottom>
      <diagonal/>
    </border>
    <border>
      <left/>
      <right style="medium">
        <color indexed="11"/>
      </right>
      <top/>
      <bottom style="dotted">
        <color indexed="11"/>
      </bottom>
      <diagonal/>
    </border>
    <border>
      <left style="thick">
        <color indexed="8"/>
      </left>
      <right style="dotted">
        <color indexed="11"/>
      </right>
      <top/>
      <bottom/>
      <diagonal/>
    </border>
    <border>
      <left style="dotted">
        <color indexed="11"/>
      </left>
      <right/>
      <top style="dotted">
        <color indexed="11"/>
      </top>
      <bottom style="dotted">
        <color indexed="11"/>
      </bottom>
      <diagonal/>
    </border>
    <border>
      <left/>
      <right/>
      <top style="dotted">
        <color indexed="11"/>
      </top>
      <bottom style="dotted">
        <color indexed="11"/>
      </bottom>
      <diagonal/>
    </border>
    <border>
      <left/>
      <right style="medium">
        <color indexed="11"/>
      </right>
      <top style="dotted">
        <color indexed="11"/>
      </top>
      <bottom style="dotted">
        <color indexed="11"/>
      </bottom>
      <diagonal/>
    </border>
    <border>
      <left style="medium">
        <color indexed="11"/>
      </left>
      <right style="dotted">
        <color indexed="11"/>
      </right>
      <top/>
      <bottom/>
      <diagonal/>
    </border>
    <border>
      <left/>
      <right/>
      <top style="dotted">
        <color indexed="11"/>
      </top>
      <bottom/>
      <diagonal/>
    </border>
    <border>
      <left/>
      <right/>
      <top style="medium">
        <color indexed="11"/>
      </top>
      <bottom style="medium">
        <color indexed="11"/>
      </bottom>
      <diagonal/>
    </border>
    <border>
      <left/>
      <right/>
      <top style="dotted">
        <color indexed="11"/>
      </top>
      <bottom style="medium">
        <color indexed="11"/>
      </bottom>
      <diagonal/>
    </border>
    <border>
      <left style="dotted">
        <color indexed="11"/>
      </left>
      <right style="dotted">
        <color indexed="11"/>
      </right>
      <top style="dotted">
        <color indexed="11"/>
      </top>
      <bottom style="dotted">
        <color indexed="11"/>
      </bottom>
      <diagonal/>
    </border>
    <border>
      <left style="medium">
        <color indexed="11"/>
      </left>
      <right style="medium">
        <color indexed="8"/>
      </right>
      <top style="medium">
        <color indexed="8"/>
      </top>
      <bottom style="medium">
        <color indexed="8"/>
      </bottom>
      <diagonal/>
    </border>
    <border>
      <left style="medium">
        <color indexed="8"/>
      </left>
      <right style="dotted">
        <color indexed="11"/>
      </right>
      <top/>
      <bottom/>
      <diagonal/>
    </border>
    <border>
      <left style="medium">
        <color indexed="8"/>
      </left>
      <right/>
      <top/>
      <bottom style="medium">
        <color indexed="10"/>
      </bottom>
      <diagonal/>
    </border>
    <border>
      <left/>
      <right style="medium">
        <color indexed="10"/>
      </right>
      <top style="medium">
        <color indexed="8"/>
      </top>
      <bottom/>
      <diagonal/>
    </border>
    <border>
      <left style="medium">
        <color indexed="10"/>
      </left>
      <right/>
      <top style="medium">
        <color indexed="8"/>
      </top>
      <bottom style="medium">
        <color indexed="10"/>
      </bottom>
      <diagonal/>
    </border>
    <border>
      <left style="medium">
        <color indexed="8"/>
      </left>
      <right style="medium">
        <color indexed="11"/>
      </right>
      <top style="medium">
        <color indexed="8"/>
      </top>
      <bottom style="medium">
        <color indexed="8"/>
      </bottom>
      <diagonal/>
    </border>
    <border>
      <left/>
      <right style="dotted">
        <color indexed="11"/>
      </right>
      <top style="dotted">
        <color indexed="11"/>
      </top>
      <bottom style="dotted">
        <color indexed="11"/>
      </bottom>
      <diagonal/>
    </border>
    <border>
      <left style="dotted">
        <color indexed="11"/>
      </left>
      <right style="medium">
        <color indexed="11"/>
      </right>
      <top style="dotted">
        <color indexed="11"/>
      </top>
      <bottom style="dotted">
        <color indexed="11"/>
      </bottom>
      <diagonal/>
    </border>
    <border>
      <left style="medium">
        <color indexed="11"/>
      </left>
      <right style="medium">
        <color indexed="11"/>
      </right>
      <top style="medium">
        <color indexed="8"/>
      </top>
      <bottom style="medium">
        <color indexed="8"/>
      </bottom>
      <diagonal/>
    </border>
    <border>
      <left style="medium">
        <color indexed="11"/>
      </left>
      <right style="medium">
        <color indexed="8"/>
      </right>
      <top style="medium">
        <color indexed="8"/>
      </top>
      <bottom style="medium">
        <color indexed="11"/>
      </bottom>
      <diagonal/>
    </border>
    <border>
      <left/>
      <right/>
      <top style="medium">
        <color indexed="10"/>
      </top>
      <bottom style="medium">
        <color indexed="8"/>
      </bottom>
      <diagonal/>
    </border>
    <border>
      <left/>
      <right/>
      <top style="medium">
        <color indexed="10"/>
      </top>
      <bottom style="thick">
        <color indexed="8"/>
      </bottom>
      <diagonal/>
    </border>
    <border>
      <left style="medium">
        <color indexed="11"/>
      </left>
      <right style="thick">
        <color indexed="8"/>
      </right>
      <top/>
      <bottom/>
      <diagonal/>
    </border>
    <border>
      <left/>
      <right/>
      <top style="dotted">
        <color indexed="11"/>
      </top>
      <bottom style="thick">
        <color indexed="8"/>
      </bottom>
      <diagonal/>
    </border>
    <border>
      <left style="thick">
        <color indexed="8"/>
      </left>
      <right/>
      <top/>
      <bottom style="medium">
        <color indexed="9"/>
      </bottom>
      <diagonal/>
    </border>
    <border>
      <left/>
      <right/>
      <top/>
      <bottom style="medium">
        <color indexed="9"/>
      </bottom>
      <diagonal/>
    </border>
    <border>
      <left style="thick">
        <color indexed="11"/>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9"/>
      </left>
      <right/>
      <top/>
      <bottom/>
      <diagonal/>
    </border>
    <border>
      <left style="thick">
        <color indexed="11"/>
      </left>
      <right/>
      <top/>
      <bottom/>
      <diagonal/>
    </border>
    <border>
      <left/>
      <right style="medium">
        <color indexed="9"/>
      </right>
      <top/>
      <bottom/>
      <diagonal/>
    </border>
    <border>
      <left style="thick">
        <color indexed="11"/>
      </left>
      <right/>
      <top/>
      <bottom style="medium">
        <color indexed="9"/>
      </bottom>
      <diagonal/>
    </border>
    <border>
      <left/>
      <right style="medium">
        <color indexed="9"/>
      </right>
      <top/>
      <bottom style="medium">
        <color indexed="9"/>
      </bottom>
      <diagonal/>
    </border>
    <border>
      <left style="thick">
        <color indexed="8"/>
      </left>
      <right/>
      <top style="medium">
        <color indexed="9"/>
      </top>
      <bottom/>
      <diagonal/>
    </border>
    <border>
      <left/>
      <right/>
      <top style="medium">
        <color indexed="9"/>
      </top>
      <bottom style="medium">
        <color indexed="8"/>
      </bottom>
      <diagonal/>
    </border>
    <border>
      <left/>
      <right/>
      <top style="medium">
        <color indexed="8"/>
      </top>
      <bottom style="medium">
        <color indexed="9"/>
      </bottom>
      <diagonal/>
    </border>
    <border>
      <left/>
      <right/>
      <top/>
      <bottom style="thick">
        <color indexed="10"/>
      </bottom>
      <diagonal/>
    </border>
    <border>
      <left/>
      <right style="thick">
        <color indexed="10"/>
      </right>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thick">
        <color indexed="10"/>
      </left>
      <right/>
      <top/>
      <bottom/>
      <diagonal/>
    </border>
    <border>
      <left/>
      <right/>
      <top style="thick">
        <color indexed="10"/>
      </top>
      <bottom style="thick">
        <color indexed="8"/>
      </bottom>
      <diagonal/>
    </border>
  </borders>
  <cellStyleXfs count="1">
    <xf numFmtId="0" fontId="0" applyNumberFormat="0" applyFont="1" applyFill="0" applyBorder="0" applyAlignment="1" applyProtection="0">
      <alignment vertical="top" wrapText="1"/>
    </xf>
  </cellStyleXfs>
  <cellXfs count="270">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0" fontId="2" applyNumberFormat="0" applyFont="1" applyFill="0" applyBorder="0" applyAlignment="1" applyProtection="0">
      <alignment horizontal="center" vertical="center"/>
    </xf>
    <xf numFmtId="49" fontId="3" borderId="1" applyNumberFormat="1" applyFont="1" applyFill="0" applyBorder="1" applyAlignment="1" applyProtection="0">
      <alignment horizontal="center" vertical="top" wrapText="1"/>
    </xf>
    <xf numFmtId="0" fontId="0" borderId="2" applyNumberFormat="1" applyFont="1" applyFill="0" applyBorder="1" applyAlignment="1" applyProtection="0">
      <alignment vertical="top" wrapText="1"/>
    </xf>
    <xf numFmtId="0" fontId="0" borderId="3" applyNumberFormat="1" applyFont="1" applyFill="0" applyBorder="1" applyAlignment="1" applyProtection="0">
      <alignment vertical="top" wrapText="1"/>
    </xf>
    <xf numFmtId="49" fontId="4" borderId="4" applyNumberFormat="1" applyFont="1" applyFill="0" applyBorder="1" applyAlignment="1" applyProtection="0">
      <alignment horizontal="center" vertical="top" wrapText="1"/>
    </xf>
    <xf numFmtId="0" fontId="0" borderId="5" applyNumberFormat="1" applyFont="1" applyFill="0" applyBorder="1" applyAlignment="1" applyProtection="0">
      <alignment vertical="top" wrapText="1"/>
    </xf>
    <xf numFmtId="0" fontId="0" borderId="6" applyNumberFormat="1" applyFont="1" applyFill="0" applyBorder="1" applyAlignment="1" applyProtection="0">
      <alignment vertical="top" wrapText="1"/>
    </xf>
    <xf numFmtId="0" fontId="0" borderId="7" applyNumberFormat="1" applyFont="1" applyFill="0" applyBorder="1" applyAlignment="1" applyProtection="0">
      <alignment vertical="top" wrapText="1"/>
    </xf>
    <xf numFmtId="49" fontId="7" borderId="4" applyNumberFormat="1" applyFont="1" applyFill="0" applyBorder="1" applyAlignment="1" applyProtection="0">
      <alignment horizontal="right" vertical="top" wrapText="1"/>
    </xf>
    <xf numFmtId="0" fontId="7" borderId="5" applyNumberFormat="1" applyFont="1" applyFill="0" applyBorder="1" applyAlignment="1" applyProtection="0">
      <alignment vertical="top" wrapText="1"/>
    </xf>
    <xf numFmtId="0" fontId="7" borderId="8" applyNumberFormat="1" applyFont="1" applyFill="0" applyBorder="1" applyAlignment="1" applyProtection="0">
      <alignment vertical="top" wrapText="1"/>
    </xf>
    <xf numFmtId="49" fontId="1" borderId="9" applyNumberFormat="1" applyFont="1" applyFill="0" applyBorder="1" applyAlignment="1" applyProtection="0">
      <alignment horizontal="center" vertical="top" wrapText="1"/>
    </xf>
    <xf numFmtId="0" fontId="0" borderId="10" applyNumberFormat="1" applyFont="1" applyFill="0" applyBorder="1" applyAlignment="1" applyProtection="0">
      <alignment vertical="top" wrapText="1"/>
    </xf>
    <xf numFmtId="0" fontId="0" borderId="11" applyNumberFormat="1" applyFont="1" applyFill="0" applyBorder="1" applyAlignment="1" applyProtection="0">
      <alignment vertical="top" wrapText="1"/>
    </xf>
    <xf numFmtId="49" fontId="7" borderId="12" applyNumberFormat="1" applyFont="1" applyFill="0" applyBorder="1" applyAlignment="1" applyProtection="0">
      <alignment horizontal="right" vertical="top" wrapText="1"/>
    </xf>
    <xf numFmtId="0" fontId="7" borderId="5" applyNumberFormat="1" applyFont="1" applyFill="0" applyBorder="1" applyAlignment="1" applyProtection="0">
      <alignment horizontal="right" vertical="top" wrapText="1"/>
    </xf>
    <xf numFmtId="0" fontId="0" borderId="13" applyNumberFormat="0" applyFont="1" applyFill="0" applyBorder="1" applyAlignment="1" applyProtection="0">
      <alignment vertical="top" wrapText="1"/>
    </xf>
    <xf numFmtId="0" fontId="0" borderId="4" applyNumberFormat="1" applyFont="1" applyFill="0" applyBorder="1" applyAlignment="1" applyProtection="0">
      <alignment vertical="top" wrapText="1"/>
    </xf>
    <xf numFmtId="0" fontId="0" borderId="14" applyNumberFormat="1" applyFont="1" applyFill="0" applyBorder="1" applyAlignment="1" applyProtection="0">
      <alignment vertical="top" wrapText="1"/>
    </xf>
    <xf numFmtId="0" fontId="0" borderId="15" applyNumberFormat="1" applyFont="1" applyFill="0" applyBorder="1" applyAlignment="1" applyProtection="0">
      <alignment vertical="top" wrapText="1"/>
    </xf>
    <xf numFmtId="49" fontId="0" borderId="4" applyNumberFormat="1" applyFont="1" applyFill="0" applyBorder="1" applyAlignment="1" applyProtection="0">
      <alignment horizontal="right" vertical="top" wrapText="1"/>
    </xf>
    <xf numFmtId="0" fontId="0" borderId="5" applyNumberFormat="0" applyFont="1" applyFill="0" applyBorder="1" applyAlignment="1" applyProtection="0">
      <alignment horizontal="right" vertical="top" wrapText="1"/>
    </xf>
    <xf numFmtId="0" fontId="0" borderId="16" applyNumberFormat="0" applyFont="1" applyFill="0" applyBorder="1" applyAlignment="1" applyProtection="0">
      <alignment horizontal="right" vertical="top" wrapText="1"/>
    </xf>
    <xf numFmtId="0" fontId="0" borderId="17" applyNumberFormat="1" applyFont="1" applyFill="0" applyBorder="1" applyAlignment="1" applyProtection="0">
      <alignment horizontal="center" vertical="top" wrapText="1"/>
    </xf>
    <xf numFmtId="49" fontId="0" borderId="18" applyNumberFormat="1" applyFont="1" applyFill="0" applyBorder="1" applyAlignment="1" applyProtection="0">
      <alignment horizontal="right" vertical="top" wrapText="1"/>
    </xf>
    <xf numFmtId="0" fontId="0" borderId="5" applyNumberFormat="1" applyFont="1" applyFill="0" applyBorder="1" applyAlignment="1" applyProtection="0">
      <alignment horizontal="right" vertical="top" wrapText="1"/>
    </xf>
    <xf numFmtId="0" fontId="0" borderId="8" applyNumberFormat="1" applyFont="1" applyFill="0" applyBorder="1" applyAlignment="1" applyProtection="0">
      <alignment horizontal="right" vertical="top" wrapText="1"/>
    </xf>
    <xf numFmtId="0" fontId="0" borderId="19" applyNumberFormat="1" applyFont="1" applyFill="0" applyBorder="1" applyAlignment="1" applyProtection="0">
      <alignment horizontal="center" vertical="top" wrapText="1"/>
    </xf>
    <xf numFmtId="49" fontId="0" borderId="12" applyNumberFormat="1" applyFont="1" applyFill="0" applyBorder="1" applyAlignment="1" applyProtection="0">
      <alignment horizontal="right" vertical="top" wrapText="1"/>
    </xf>
    <xf numFmtId="0" fontId="0" borderId="8" applyNumberFormat="1" applyFont="1" applyFill="0" applyBorder="1" applyAlignment="1" applyProtection="0">
      <alignment vertical="top" wrapText="1"/>
    </xf>
    <xf numFmtId="0" fontId="0" borderId="20" applyNumberFormat="1" applyFont="1" applyFill="0" applyBorder="1" applyAlignment="1" applyProtection="0">
      <alignment vertical="top" wrapText="1"/>
    </xf>
    <xf numFmtId="0" fontId="0" borderId="21" applyNumberFormat="1" applyFont="1" applyFill="0" applyBorder="1" applyAlignment="1" applyProtection="0">
      <alignment vertical="top" wrapText="1"/>
    </xf>
    <xf numFmtId="0" fontId="0" borderId="22" applyNumberFormat="1" applyFont="1" applyFill="0" applyBorder="1" applyAlignment="1" applyProtection="0">
      <alignment vertical="top" wrapText="1"/>
    </xf>
    <xf numFmtId="0" fontId="0" borderId="23" applyNumberFormat="1" applyFont="1" applyFill="0" applyBorder="1" applyAlignment="1" applyProtection="0">
      <alignment vertical="top" wrapText="1"/>
    </xf>
    <xf numFmtId="0" fontId="0" borderId="24" applyNumberFormat="1" applyFont="1" applyFill="0" applyBorder="1" applyAlignment="1" applyProtection="0">
      <alignment vertical="top" wrapText="1"/>
    </xf>
    <xf numFmtId="49" fontId="9" borderId="1" applyNumberFormat="1" applyFont="1" applyFill="0" applyBorder="1" applyAlignment="1" applyProtection="0">
      <alignment vertical="center" wrapText="1"/>
    </xf>
    <xf numFmtId="0" fontId="7" borderId="2" applyNumberFormat="1" applyFont="1" applyFill="0" applyBorder="1" applyAlignment="1" applyProtection="0">
      <alignment vertical="top" wrapText="1"/>
    </xf>
    <xf numFmtId="0" fontId="0" borderId="2" applyNumberFormat="1" applyFont="1" applyFill="0" applyBorder="1" applyAlignment="1" applyProtection="0">
      <alignment vertical="center" wrapText="1"/>
    </xf>
    <xf numFmtId="0" fontId="0" borderId="3" applyNumberFormat="1" applyFont="1" applyFill="0" applyBorder="1" applyAlignment="1" applyProtection="0">
      <alignment vertical="center" wrapText="1"/>
    </xf>
    <xf numFmtId="49" fontId="8" borderId="4" applyNumberFormat="1" applyFont="1" applyFill="0" applyBorder="1" applyAlignment="1" applyProtection="0">
      <alignment vertical="top" wrapText="1"/>
    </xf>
    <xf numFmtId="0" fontId="12" borderId="5" applyNumberFormat="1" applyFont="1" applyFill="0" applyBorder="1" applyAlignment="1" applyProtection="0">
      <alignment vertical="center" wrapText="1"/>
    </xf>
    <xf numFmtId="0" fontId="10" borderId="5" applyNumberFormat="1" applyFont="1" applyFill="0" applyBorder="1" applyAlignment="1" applyProtection="0">
      <alignment horizontal="right" vertical="center" wrapText="1"/>
    </xf>
    <xf numFmtId="0" fontId="10" borderId="5" applyNumberFormat="1" applyFont="1" applyFill="0" applyBorder="1" applyAlignment="1" applyProtection="0">
      <alignment horizontal="right" vertical="bottom"/>
    </xf>
    <xf numFmtId="49" fontId="13" borderId="25" applyNumberFormat="1" applyFont="1" applyFill="0" applyBorder="1" applyAlignment="1" applyProtection="0">
      <alignment horizontal="center" vertical="center" wrapText="1"/>
    </xf>
    <xf numFmtId="49" fontId="13" borderId="25" applyNumberFormat="1" applyFont="1" applyFill="0" applyBorder="1" applyAlignment="1" applyProtection="0">
      <alignment horizontal="left" vertical="center" wrapText="1"/>
    </xf>
    <xf numFmtId="0" fontId="13" borderId="25" applyNumberFormat="1" applyFont="1" applyFill="0" applyBorder="1" applyAlignment="1" applyProtection="0">
      <alignment horizontal="center" vertical="top" wrapText="1"/>
    </xf>
    <xf numFmtId="0" fontId="10" borderId="5" applyNumberFormat="1" applyFont="1" applyFill="0" applyBorder="1" applyAlignment="1" applyProtection="0">
      <alignment vertical="center" wrapText="1"/>
    </xf>
    <xf numFmtId="0" fontId="10" borderId="5" applyNumberFormat="1" applyFont="1" applyFill="0" applyBorder="1" applyAlignment="1" applyProtection="0">
      <alignment horizontal="left" vertical="bottom" wrapText="1"/>
    </xf>
    <xf numFmtId="0" fontId="10" borderId="5" applyNumberFormat="0" applyFont="1" applyFill="0" applyBorder="1" applyAlignment="1" applyProtection="0">
      <alignment vertical="center" wrapText="1"/>
    </xf>
    <xf numFmtId="0" fontId="10" borderId="5" applyNumberFormat="0" applyFont="1" applyFill="0" applyBorder="1" applyAlignment="1" applyProtection="0">
      <alignment horizontal="left" vertical="bottom" wrapText="1"/>
    </xf>
    <xf numFmtId="0" fontId="0" borderId="25" applyNumberFormat="1" applyFont="1" applyFill="0" applyBorder="1" applyAlignment="1" applyProtection="0">
      <alignment vertical="top" wrapText="1"/>
    </xf>
    <xf numFmtId="0" fontId="13" borderId="5" applyNumberFormat="0" applyFont="1" applyFill="0" applyBorder="1" applyAlignment="1" applyProtection="0">
      <alignment horizontal="center" vertical="top" wrapText="1"/>
    </xf>
    <xf numFmtId="0" fontId="10" borderId="7" applyNumberFormat="0" applyFont="1" applyFill="0" applyBorder="1" applyAlignment="1" applyProtection="0">
      <alignment vertical="center" wrapText="1"/>
    </xf>
    <xf numFmtId="49" fontId="0" borderId="5" applyNumberFormat="1" applyFont="1" applyFill="0" applyBorder="1" applyAlignment="1" applyProtection="0">
      <alignment horizontal="right" vertical="top" wrapText="1"/>
    </xf>
    <xf numFmtId="0" fontId="0" borderId="16" applyNumberFormat="1" applyFont="1" applyFill="0" applyBorder="1" applyAlignment="1" applyProtection="0">
      <alignment horizontal="right" vertical="top" wrapText="1"/>
    </xf>
    <xf numFmtId="59" fontId="0" borderId="26" applyNumberFormat="1" applyFont="1" applyFill="0" applyBorder="1" applyAlignment="1" applyProtection="0">
      <alignment horizontal="center" vertical="top" wrapText="1"/>
    </xf>
    <xf numFmtId="0" fontId="0" borderId="27" applyNumberFormat="1" applyFont="1" applyFill="0" applyBorder="1" applyAlignment="1" applyProtection="0">
      <alignment vertical="top" wrapText="1"/>
    </xf>
    <xf numFmtId="0" fontId="0" borderId="16" applyNumberFormat="1" applyFont="1" applyFill="0" applyBorder="1" applyAlignment="1" applyProtection="0">
      <alignment vertical="top" wrapText="1"/>
    </xf>
    <xf numFmtId="0" fontId="0" borderId="28" applyNumberFormat="1" applyFont="1" applyFill="0" applyBorder="1" applyAlignment="1" applyProtection="0">
      <alignment horizontal="center" vertical="top" wrapText="1"/>
    </xf>
    <xf numFmtId="0" fontId="0" borderId="29" applyNumberFormat="0" applyFont="1" applyFill="0" applyBorder="1" applyAlignment="1" applyProtection="0">
      <alignment vertical="top" wrapText="1"/>
    </xf>
    <xf numFmtId="49" fontId="14" borderId="18" applyNumberFormat="1" applyFont="1" applyFill="0" applyBorder="1" applyAlignment="1" applyProtection="0">
      <alignment horizontal="right" vertical="top" wrapText="1"/>
    </xf>
    <xf numFmtId="0" fontId="0" borderId="30" applyNumberFormat="1" applyFont="1" applyFill="0" applyBorder="1" applyAlignment="1" applyProtection="0">
      <alignment horizontal="right" vertical="top" wrapText="1"/>
    </xf>
    <xf numFmtId="59" fontId="14" borderId="31" applyNumberFormat="1" applyFont="1" applyFill="0" applyBorder="1" applyAlignment="1" applyProtection="0">
      <alignment horizontal="center" vertical="top" wrapText="1"/>
    </xf>
    <xf numFmtId="0" fontId="0" borderId="32" applyNumberFormat="1" applyFont="1" applyFill="0" applyBorder="1" applyAlignment="1" applyProtection="0">
      <alignment vertical="top" wrapText="1"/>
    </xf>
    <xf numFmtId="0" fontId="0" borderId="33" applyNumberFormat="0" applyFont="1" applyFill="0" applyBorder="1" applyAlignment="1" applyProtection="0">
      <alignment vertical="top" wrapText="1"/>
    </xf>
    <xf numFmtId="0" fontId="0" borderId="34" applyNumberFormat="1" applyFont="1" applyFill="0" applyBorder="1" applyAlignment="1" applyProtection="0">
      <alignment horizontal="center" vertical="top" wrapText="1"/>
    </xf>
    <xf numFmtId="59" fontId="0" borderId="9" applyNumberFormat="1" applyFont="1" applyFill="0" applyBorder="1" applyAlignment="1" applyProtection="0">
      <alignment horizontal="center" vertical="top" wrapText="1"/>
    </xf>
    <xf numFmtId="0" fontId="0" borderId="35" applyNumberFormat="0" applyFont="1" applyFill="0" applyBorder="1" applyAlignment="1" applyProtection="0">
      <alignment vertical="top" wrapText="1"/>
    </xf>
    <xf numFmtId="0" fontId="0" borderId="15" applyNumberFormat="1" applyFont="1" applyFill="0" applyBorder="1" applyAlignment="1" applyProtection="0">
      <alignment horizontal="right" vertical="top" wrapText="1"/>
    </xf>
    <xf numFmtId="0" fontId="0" borderId="36" applyNumberFormat="1" applyFont="1" applyFill="0" applyBorder="1" applyAlignment="1" applyProtection="0">
      <alignment horizontal="right" vertical="top" wrapText="1"/>
    </xf>
    <xf numFmtId="59" fontId="14" borderId="37" applyNumberFormat="1" applyFont="1" applyFill="0" applyBorder="1" applyAlignment="1" applyProtection="0">
      <alignment horizontal="center" vertical="top" wrapText="1"/>
    </xf>
    <xf numFmtId="59" fontId="0" borderId="38" applyNumberFormat="1" applyFont="1" applyFill="0" applyBorder="1" applyAlignment="1" applyProtection="0">
      <alignment horizontal="center" vertical="top" wrapText="1"/>
    </xf>
    <xf numFmtId="0" fontId="0" borderId="39" applyNumberFormat="1" applyFont="1" applyFill="0" applyBorder="1" applyAlignment="1" applyProtection="0">
      <alignment vertical="top" wrapText="1"/>
    </xf>
    <xf numFmtId="0" fontId="0" borderId="40" applyNumberFormat="0" applyFont="1" applyFill="0" applyBorder="1" applyAlignment="1" applyProtection="0">
      <alignment vertical="top" wrapText="1"/>
    </xf>
    <xf numFmtId="0" fontId="7" borderId="4" applyNumberFormat="0" applyFont="1" applyFill="0" applyBorder="1" applyAlignment="1" applyProtection="0">
      <alignment horizontal="right" vertical="top" wrapText="1"/>
    </xf>
    <xf numFmtId="0" fontId="0" borderId="6" applyNumberFormat="1" applyFont="1" applyFill="0" applyBorder="1" applyAlignment="1" applyProtection="0">
      <alignment horizontal="right" vertical="top" wrapText="1"/>
    </xf>
    <xf numFmtId="0" fontId="0" borderId="14" applyNumberFormat="1" applyFont="1" applyFill="0" applyBorder="1" applyAlignment="1" applyProtection="0">
      <alignment horizontal="center" vertical="top" wrapText="1"/>
    </xf>
    <xf numFmtId="0" fontId="0" borderId="14" applyNumberFormat="1" applyFont="1" applyFill="0" applyBorder="1" applyAlignment="1" applyProtection="0">
      <alignment horizontal="right" vertical="top" wrapText="1"/>
    </xf>
    <xf numFmtId="49" fontId="7" borderId="4" applyNumberFormat="1" applyFont="1" applyFill="0" applyBorder="1" applyAlignment="1" applyProtection="0">
      <alignment horizontal="left" vertical="top" wrapText="1"/>
    </xf>
    <xf numFmtId="0" fontId="0" borderId="8" applyNumberFormat="0" applyFont="1" applyFill="0" applyBorder="1" applyAlignment="1" applyProtection="0">
      <alignment horizontal="right" vertical="top" wrapText="1"/>
    </xf>
    <xf numFmtId="0" fontId="0" borderId="5" applyNumberFormat="1" applyFont="1" applyFill="0" applyBorder="1" applyAlignment="1" applyProtection="0">
      <alignment horizontal="center" vertical="top" wrapText="1"/>
    </xf>
    <xf numFmtId="0" fontId="0" borderId="12" applyNumberFormat="0" applyFont="1" applyFill="0" applyBorder="1" applyAlignment="1" applyProtection="0">
      <alignment vertical="top" wrapText="1"/>
    </xf>
    <xf numFmtId="0" fontId="0" borderId="41" applyNumberFormat="1" applyFont="1" applyFill="0" applyBorder="1" applyAlignment="1" applyProtection="0">
      <alignment horizontal="right" vertical="top" wrapText="1"/>
    </xf>
    <xf numFmtId="0" fontId="0" borderId="42" applyNumberFormat="1" applyFont="1" applyFill="0" applyBorder="1" applyAlignment="1" applyProtection="0">
      <alignment vertical="top" wrapText="1"/>
    </xf>
    <xf numFmtId="49" fontId="14" borderId="12" applyNumberFormat="1" applyFont="1" applyFill="0" applyBorder="1" applyAlignment="1" applyProtection="0">
      <alignment horizontal="right" vertical="top" wrapText="1"/>
    </xf>
    <xf numFmtId="0" fontId="0" borderId="43" applyNumberFormat="1" applyFont="1" applyFill="0" applyBorder="1" applyAlignment="1" applyProtection="0">
      <alignment vertical="top" wrapText="1"/>
    </xf>
    <xf numFmtId="59" fontId="14" borderId="44" applyNumberFormat="1" applyFont="1" applyFill="0" applyBorder="1" applyAlignment="1" applyProtection="0">
      <alignment horizontal="center" vertical="top" wrapText="1"/>
    </xf>
    <xf numFmtId="0" fontId="0" borderId="45" applyNumberFormat="1" applyFont="1" applyFill="0" applyBorder="1" applyAlignment="1" applyProtection="0">
      <alignment vertical="top" wrapText="1"/>
    </xf>
    <xf numFmtId="0" fontId="0" borderId="41" applyNumberFormat="1" applyFont="1" applyFill="0" applyBorder="1" applyAlignment="1" applyProtection="0">
      <alignment vertical="top" wrapText="1"/>
    </xf>
    <xf numFmtId="0" fontId="0" borderId="46" applyNumberFormat="1" applyFont="1" applyFill="0" applyBorder="1" applyAlignment="1" applyProtection="0">
      <alignment vertical="top" wrapText="1"/>
    </xf>
    <xf numFmtId="49" fontId="14" borderId="4" applyNumberFormat="1" applyFont="1" applyFill="0" applyBorder="1" applyAlignment="1" applyProtection="0">
      <alignment horizontal="right" vertical="top" wrapText="1"/>
    </xf>
    <xf numFmtId="0" fontId="14" borderId="5" applyNumberFormat="1" applyFont="1" applyFill="0" applyBorder="1" applyAlignment="1" applyProtection="0">
      <alignment horizontal="right" vertical="top" wrapText="1"/>
    </xf>
    <xf numFmtId="0" fontId="0" borderId="43" applyNumberFormat="1" applyFont="1" applyFill="0" applyBorder="1" applyAlignment="1" applyProtection="0">
      <alignment horizontal="right" vertical="top" wrapText="1"/>
    </xf>
    <xf numFmtId="59" fontId="14" borderId="47" applyNumberFormat="1" applyFont="1" applyFill="0" applyBorder="1" applyAlignment="1" applyProtection="0">
      <alignment horizontal="center" vertical="top" wrapText="1"/>
    </xf>
    <xf numFmtId="0" fontId="14" borderId="47" applyNumberFormat="1" applyFont="1" applyFill="0" applyBorder="1" applyAlignment="1" applyProtection="0">
      <alignment horizontal="right" vertical="top" wrapText="1"/>
    </xf>
    <xf numFmtId="49" fontId="14" borderId="48" applyNumberFormat="1" applyFont="1" applyFill="0" applyBorder="1" applyAlignment="1" applyProtection="0">
      <alignment horizontal="right" vertical="top" wrapText="1"/>
    </xf>
    <xf numFmtId="49" fontId="15" borderId="48" applyNumberFormat="1" applyFont="1" applyFill="0" applyBorder="1" applyAlignment="1" applyProtection="0">
      <alignment horizontal="right" vertical="top" wrapText="1"/>
    </xf>
    <xf numFmtId="0" fontId="7" borderId="5" applyNumberFormat="0" applyFont="1" applyFill="0" applyBorder="1" applyAlignment="1" applyProtection="0">
      <alignment horizontal="right" vertical="top" wrapText="1"/>
    </xf>
    <xf numFmtId="0" fontId="16" borderId="43" applyNumberFormat="0" applyFont="1" applyFill="0" applyBorder="1" applyAlignment="1" applyProtection="0">
      <alignment horizontal="right" vertical="top" wrapText="1"/>
    </xf>
    <xf numFmtId="0" fontId="0" borderId="33" applyNumberFormat="1" applyFont="1" applyFill="0" applyBorder="1" applyAlignment="1" applyProtection="0">
      <alignment vertical="top" wrapText="1"/>
    </xf>
    <xf numFmtId="0" fontId="0" borderId="4" applyNumberFormat="0" applyFont="1" applyFill="0" applyBorder="1" applyAlignment="1" applyProtection="0">
      <alignment horizontal="right" vertical="top" wrapText="1"/>
    </xf>
    <xf numFmtId="0" fontId="0" borderId="49" applyNumberFormat="1" applyFont="1" applyFill="0" applyBorder="1" applyAlignment="1" applyProtection="0">
      <alignment horizontal="right" vertical="top" wrapText="1"/>
    </xf>
    <xf numFmtId="0" fontId="0" borderId="49" applyNumberFormat="1" applyFont="1" applyFill="0" applyBorder="1" applyAlignment="1" applyProtection="0">
      <alignment vertical="top" wrapText="1"/>
    </xf>
    <xf numFmtId="0" fontId="7" borderId="5" applyNumberFormat="0" applyFont="1" applyFill="0" applyBorder="1" applyAlignment="1" applyProtection="0">
      <alignment vertical="top" wrapText="1"/>
    </xf>
    <xf numFmtId="0" fontId="7" borderId="5" applyNumberFormat="0" applyFont="1" applyFill="0" applyBorder="1" applyAlignment="1" applyProtection="0">
      <alignment horizontal="left" vertical="top" wrapText="1"/>
    </xf>
    <xf numFmtId="0" fontId="7" borderId="7" applyNumberFormat="0" applyFont="1" applyFill="0" applyBorder="1" applyAlignment="1" applyProtection="0">
      <alignment horizontal="left" vertical="top" wrapText="1"/>
    </xf>
    <xf numFmtId="0" fontId="17" borderId="4" applyNumberFormat="0" applyFont="1" applyFill="0" applyBorder="1" applyAlignment="1" applyProtection="0">
      <alignment horizontal="left" vertical="top" wrapText="1"/>
    </xf>
    <xf numFmtId="0" fontId="17" borderId="5" applyNumberFormat="1" applyFont="1" applyFill="0" applyBorder="1" applyAlignment="1" applyProtection="0">
      <alignment horizontal="left" vertical="top" wrapText="1"/>
    </xf>
    <xf numFmtId="49" fontId="13" borderId="5" applyNumberFormat="1" applyFont="1" applyFill="0" applyBorder="1" applyAlignment="1" applyProtection="0">
      <alignment horizontal="left" vertical="top" wrapText="1"/>
    </xf>
    <xf numFmtId="0" fontId="0" borderId="25" applyNumberFormat="0" applyFont="1" applyFill="0" applyBorder="1" applyAlignment="1" applyProtection="0">
      <alignment horizontal="left" vertical="top" wrapText="1"/>
    </xf>
    <xf numFmtId="0" fontId="13" borderId="25" applyNumberFormat="0" applyFont="1" applyFill="0" applyBorder="1" applyAlignment="1" applyProtection="0">
      <alignment horizontal="center" vertical="center" wrapText="1"/>
    </xf>
    <xf numFmtId="0" fontId="13" borderId="5" applyNumberFormat="0" applyFont="1" applyFill="0" applyBorder="1" applyAlignment="1" applyProtection="0">
      <alignment horizontal="center" vertical="bottom" wrapText="1"/>
    </xf>
    <xf numFmtId="0" fontId="17" borderId="7" applyNumberFormat="1" applyFont="1" applyFill="0" applyBorder="1" applyAlignment="1" applyProtection="0">
      <alignment horizontal="left" vertical="top" wrapText="1"/>
    </xf>
    <xf numFmtId="0" fontId="0" borderId="50" applyNumberFormat="0" applyFont="1" applyFill="0" applyBorder="1" applyAlignment="1" applyProtection="0">
      <alignment horizontal="center" vertical="top" wrapText="1"/>
    </xf>
    <xf numFmtId="0" fontId="0" borderId="18" applyNumberFormat="0" applyFont="1" applyFill="0" applyBorder="1" applyAlignment="1" applyProtection="0">
      <alignment vertical="top" wrapText="1"/>
    </xf>
    <xf numFmtId="0" fontId="0" borderId="5" applyNumberFormat="0" applyFont="1" applyFill="0" applyBorder="1" applyAlignment="1" applyProtection="0">
      <alignment horizontal="left" vertical="top" wrapText="1"/>
    </xf>
    <xf numFmtId="0" fontId="0" borderId="16" applyNumberFormat="0" applyFont="1" applyFill="0" applyBorder="1" applyAlignment="1" applyProtection="0">
      <alignment horizontal="left" vertical="top" wrapText="1"/>
    </xf>
    <xf numFmtId="0" fontId="0" borderId="27" applyNumberFormat="1" applyFont="1" applyFill="0" applyBorder="1" applyAlignment="1" applyProtection="0">
      <alignment horizontal="right" vertical="top" wrapText="1"/>
    </xf>
    <xf numFmtId="0" fontId="0" borderId="50" applyNumberFormat="0" applyFont="1" applyFill="0" applyBorder="1" applyAlignment="1" applyProtection="0">
      <alignment vertical="top" wrapText="1"/>
    </xf>
    <xf numFmtId="49" fontId="0" borderId="51" applyNumberFormat="1" applyFont="1" applyFill="0" applyBorder="1" applyAlignment="1" applyProtection="0">
      <alignment horizontal="right" vertical="top" wrapText="1"/>
    </xf>
    <xf numFmtId="0" fontId="0" borderId="51" applyNumberFormat="1" applyFont="1" applyFill="0" applyBorder="1" applyAlignment="1" applyProtection="0">
      <alignment horizontal="right" vertical="top" wrapText="1"/>
    </xf>
    <xf numFmtId="0" fontId="0" borderId="52" applyNumberFormat="1" applyFont="1" applyFill="0" applyBorder="1" applyAlignment="1" applyProtection="0">
      <alignment horizontal="right" vertical="top" wrapText="1"/>
    </xf>
    <xf numFmtId="0" fontId="0" borderId="51" applyNumberFormat="0" applyFont="1" applyFill="0" applyBorder="1" applyAlignment="1" applyProtection="0">
      <alignment horizontal="left" vertical="top" wrapText="1"/>
    </xf>
    <xf numFmtId="0" fontId="0" borderId="51" applyNumberFormat="0" applyFont="1" applyFill="0" applyBorder="1" applyAlignment="1" applyProtection="0">
      <alignment horizontal="right" vertical="top" wrapText="1"/>
    </xf>
    <xf numFmtId="0" fontId="0" borderId="52" applyNumberFormat="0" applyFont="1" applyFill="0" applyBorder="1" applyAlignment="1" applyProtection="0">
      <alignment horizontal="left" vertical="top" wrapText="1"/>
    </xf>
    <xf numFmtId="0" fontId="0" borderId="18" applyNumberFormat="0" applyFont="1" applyFill="0" applyBorder="1" applyAlignment="1" applyProtection="0">
      <alignment horizontal="right" vertical="top" wrapText="1"/>
    </xf>
    <xf numFmtId="0" fontId="0" borderId="53" applyNumberFormat="0" applyFont="1" applyFill="0" applyBorder="1" applyAlignment="1" applyProtection="0">
      <alignment vertical="top" wrapText="1"/>
    </xf>
    <xf numFmtId="49" fontId="18" borderId="54" applyNumberFormat="1" applyFont="1" applyFill="0" applyBorder="1" applyAlignment="1" applyProtection="0">
      <alignment horizontal="right" vertical="top" wrapText="1"/>
    </xf>
    <xf numFmtId="0" fontId="0" borderId="55" applyNumberFormat="0" applyFont="1" applyFill="0" applyBorder="1" applyAlignment="1" applyProtection="0">
      <alignment vertical="top" wrapText="1"/>
    </xf>
    <xf numFmtId="0" fontId="0" borderId="55" applyNumberFormat="0" applyFont="1" applyFill="0" applyBorder="1" applyAlignment="1" applyProtection="0">
      <alignment horizontal="right" vertical="top" wrapText="1"/>
    </xf>
    <xf numFmtId="0" fontId="0" borderId="56" applyNumberFormat="0" applyFont="1" applyFill="0" applyBorder="1" applyAlignment="1" applyProtection="0">
      <alignment horizontal="left" vertical="top" wrapText="1"/>
    </xf>
    <xf numFmtId="0" fontId="0" borderId="57" applyNumberFormat="0" applyFont="1" applyFill="0" applyBorder="1" applyAlignment="1" applyProtection="0">
      <alignment vertical="top" wrapText="1"/>
    </xf>
    <xf numFmtId="0" fontId="0" borderId="55" applyNumberFormat="1" applyFont="1" applyFill="0" applyBorder="1" applyAlignment="1" applyProtection="0">
      <alignment vertical="top" wrapText="1"/>
    </xf>
    <xf numFmtId="0" fontId="0" borderId="55" applyNumberFormat="1" applyFont="1" applyFill="0" applyBorder="1" applyAlignment="1" applyProtection="0">
      <alignment horizontal="right" vertical="top" wrapText="1"/>
    </xf>
    <xf numFmtId="0" fontId="0" borderId="55" applyNumberFormat="1" applyFont="1" applyFill="0" applyBorder="1" applyAlignment="1" applyProtection="0">
      <alignment horizontal="left" vertical="top" wrapText="1"/>
    </xf>
    <xf numFmtId="0" fontId="0" borderId="56" applyNumberFormat="1" applyFont="1" applyFill="0" applyBorder="1" applyAlignment="1" applyProtection="0">
      <alignment horizontal="left" vertical="top" wrapText="1"/>
    </xf>
    <xf numFmtId="0" fontId="0" borderId="58" applyNumberFormat="1" applyFont="1" applyFill="0" applyBorder="1" applyAlignment="1" applyProtection="0">
      <alignment horizontal="right" vertical="top" wrapText="1"/>
    </xf>
    <xf numFmtId="0" fontId="0" borderId="45" applyNumberFormat="1" applyFont="1" applyFill="0" applyBorder="1" applyAlignment="1" applyProtection="0">
      <alignment horizontal="right" vertical="top" wrapText="1"/>
    </xf>
    <xf numFmtId="0" fontId="0" borderId="59" applyNumberFormat="1" applyFont="1" applyFill="0" applyBorder="1" applyAlignment="1" applyProtection="0">
      <alignment horizontal="right" vertical="top" wrapText="1"/>
    </xf>
    <xf numFmtId="0" fontId="0" borderId="25" applyNumberFormat="1" applyFont="1" applyFill="0" applyBorder="1" applyAlignment="1" applyProtection="0">
      <alignment horizontal="right" vertical="top" wrapText="1"/>
    </xf>
    <xf numFmtId="0" fontId="0" borderId="58" applyNumberFormat="1" applyFont="1" applyFill="0" applyBorder="1" applyAlignment="1" applyProtection="0">
      <alignment vertical="top" wrapText="1"/>
    </xf>
    <xf numFmtId="0" fontId="0" borderId="60" applyNumberFormat="1" applyFont="1" applyFill="0" applyBorder="1" applyAlignment="1" applyProtection="0">
      <alignment horizontal="right" vertical="top" wrapText="1"/>
    </xf>
    <xf numFmtId="49" fontId="19" borderId="5" applyNumberFormat="1" applyFont="1" applyFill="0" applyBorder="1" applyAlignment="1" applyProtection="0">
      <alignment horizontal="right" vertical="top" wrapText="1"/>
    </xf>
    <xf numFmtId="49" fontId="19" borderId="18" applyNumberFormat="1" applyFont="1" applyFill="0" applyBorder="1" applyAlignment="1" applyProtection="0">
      <alignment horizontal="right" vertical="top" wrapText="1"/>
    </xf>
    <xf numFmtId="0" fontId="18" borderId="5" applyNumberFormat="1" applyFont="1" applyFill="0" applyBorder="1" applyAlignment="1" applyProtection="0">
      <alignment horizontal="left" vertical="top" wrapText="1"/>
    </xf>
    <xf numFmtId="0" fontId="0" borderId="45" applyNumberFormat="1" applyFont="1" applyFill="0" applyBorder="1" applyAlignment="1" applyProtection="0">
      <alignment horizontal="left" vertical="top" wrapText="1"/>
    </xf>
    <xf numFmtId="0" fontId="0" borderId="5" applyNumberFormat="1" applyFont="1" applyFill="0" applyBorder="1" applyAlignment="1" applyProtection="0">
      <alignment horizontal="left" vertical="top" wrapText="1"/>
    </xf>
    <xf numFmtId="49" fontId="12" borderId="4" applyNumberFormat="1" applyFont="1" applyFill="0" applyBorder="1" applyAlignment="1" applyProtection="0">
      <alignment horizontal="center" vertical="top" wrapText="1"/>
    </xf>
    <xf numFmtId="0" fontId="8" borderId="5" applyNumberFormat="1" applyFont="1" applyFill="0" applyBorder="1" applyAlignment="1" applyProtection="0">
      <alignment vertical="top" wrapText="1"/>
    </xf>
    <xf numFmtId="0" fontId="8" borderId="7" applyNumberFormat="1" applyFont="1" applyFill="0" applyBorder="1" applyAlignment="1" applyProtection="0">
      <alignment vertical="top" wrapText="1"/>
    </xf>
    <xf numFmtId="0" fontId="13" borderId="4" applyNumberFormat="0" applyFont="1" applyFill="0" applyBorder="1" applyAlignment="1" applyProtection="0">
      <alignment vertical="bottom" wrapText="1"/>
    </xf>
    <xf numFmtId="49" fontId="21" borderId="25" applyNumberFormat="1" applyFont="1" applyFill="0" applyBorder="1" applyAlignment="1" applyProtection="0">
      <alignment horizontal="center" vertical="bottom" wrapText="1"/>
    </xf>
    <xf numFmtId="49" fontId="13" borderId="25" applyNumberFormat="1" applyFont="1" applyFill="0" applyBorder="1" applyAlignment="1" applyProtection="0">
      <alignment horizontal="center" vertical="bottom" wrapText="1"/>
    </xf>
    <xf numFmtId="49" fontId="13" borderId="25" applyNumberFormat="1" applyFont="1" applyFill="0" applyBorder="1" applyAlignment="1" applyProtection="0">
      <alignment horizontal="left" vertical="bottom" wrapText="1"/>
    </xf>
    <xf numFmtId="0" fontId="0" borderId="5" applyNumberFormat="1" applyFont="1" applyFill="0" applyBorder="1" applyAlignment="1" applyProtection="0">
      <alignment vertical="bottom" wrapText="1"/>
    </xf>
    <xf numFmtId="0" fontId="0" borderId="5" applyNumberFormat="0" applyFont="1" applyFill="0" applyBorder="1" applyAlignment="1" applyProtection="0">
      <alignment vertical="bottom" wrapText="1"/>
    </xf>
    <xf numFmtId="0" fontId="0" borderId="7" applyNumberFormat="1" applyFont="1" applyFill="0" applyBorder="1" applyAlignment="1" applyProtection="0">
      <alignment vertical="bottom" wrapText="1"/>
    </xf>
    <xf numFmtId="49" fontId="0" borderId="4" applyNumberFormat="1" applyFont="1" applyFill="0" applyBorder="1" applyAlignment="1" applyProtection="0">
      <alignment horizontal="right" vertical="center" wrapText="1"/>
    </xf>
    <xf numFmtId="9" fontId="0" borderId="17" applyNumberFormat="1" applyFont="1" applyFill="0" applyBorder="1" applyAlignment="1" applyProtection="0">
      <alignment horizontal="center" vertical="top" wrapText="1"/>
    </xf>
    <xf numFmtId="49" fontId="0" borderId="5" applyNumberFormat="1" applyFont="1" applyFill="0" applyBorder="1" applyAlignment="1" applyProtection="0">
      <alignment horizontal="right" vertical="center" wrapText="1"/>
    </xf>
    <xf numFmtId="49" fontId="0" borderId="51" applyNumberFormat="1" applyFont="1" applyFill="0" applyBorder="1" applyAlignment="1" applyProtection="0">
      <alignment horizontal="right" vertical="center" wrapText="1"/>
    </xf>
    <xf numFmtId="0" fontId="0" borderId="51" applyNumberFormat="1" applyFont="1" applyFill="0" applyBorder="1" applyAlignment="1" applyProtection="0">
      <alignment vertical="top" wrapText="1"/>
    </xf>
    <xf numFmtId="0" fontId="0" borderId="52" applyNumberFormat="1" applyFont="1" applyFill="0" applyBorder="1" applyAlignment="1" applyProtection="0">
      <alignment vertical="top" wrapText="1"/>
    </xf>
    <xf numFmtId="9" fontId="0" borderId="28" applyNumberFormat="1" applyFont="1" applyFill="0" applyBorder="1" applyAlignment="1" applyProtection="0">
      <alignment horizontal="center" vertical="top" wrapText="1"/>
    </xf>
    <xf numFmtId="49" fontId="11" borderId="61" applyNumberFormat="1" applyFont="1" applyFill="0" applyBorder="1" applyAlignment="1" applyProtection="0">
      <alignment horizontal="right" vertical="center" wrapText="1"/>
    </xf>
    <xf numFmtId="0" fontId="11" borderId="54" applyNumberFormat="1" applyFont="1" applyFill="0" applyBorder="1" applyAlignment="1" applyProtection="0">
      <alignment horizontal="right" vertical="center" wrapText="1"/>
    </xf>
    <xf numFmtId="0" fontId="0" borderId="56" applyNumberFormat="1" applyFont="1" applyFill="0" applyBorder="1" applyAlignment="1" applyProtection="0">
      <alignment horizontal="right" vertical="top" wrapText="1"/>
    </xf>
    <xf numFmtId="0" fontId="0" borderId="62" applyNumberFormat="1" applyFont="1" applyFill="0" applyBorder="1" applyAlignment="1" applyProtection="0">
      <alignment horizontal="center" vertical="top" wrapText="1"/>
    </xf>
    <xf numFmtId="9" fontId="0" borderId="19" applyNumberFormat="1" applyFont="1" applyFill="0" applyBorder="1" applyAlignment="1" applyProtection="0">
      <alignment horizontal="center" vertical="top" wrapText="1"/>
    </xf>
    <xf numFmtId="0" fontId="0" borderId="63" applyNumberFormat="0" applyFont="1" applyFill="0" applyBorder="1" applyAlignment="1" applyProtection="0">
      <alignment vertical="top" wrapText="1"/>
    </xf>
    <xf numFmtId="0" fontId="0" borderId="64" applyNumberFormat="0" applyFont="1" applyFill="0" applyBorder="1" applyAlignment="1" applyProtection="0">
      <alignment vertical="top" wrapText="1"/>
    </xf>
    <xf numFmtId="49" fontId="0" borderId="53" applyNumberFormat="1" applyFont="1" applyFill="0" applyBorder="1" applyAlignment="1" applyProtection="0">
      <alignment vertical="center" wrapText="1"/>
    </xf>
    <xf numFmtId="49" fontId="11" borderId="54" applyNumberFormat="1" applyFont="1" applyFill="0" applyBorder="1" applyAlignment="1" applyProtection="0">
      <alignment horizontal="right" vertical="center" wrapText="1"/>
    </xf>
    <xf numFmtId="59" fontId="0" borderId="19" applyNumberFormat="1" applyFont="1" applyFill="0" applyBorder="1" applyAlignment="1" applyProtection="0">
      <alignment horizontal="center" vertical="top" wrapText="1"/>
    </xf>
    <xf numFmtId="0" fontId="0" borderId="19" applyNumberFormat="1" applyFont="1" applyFill="0" applyBorder="1" applyAlignment="1" applyProtection="0">
      <alignment horizontal="right" vertical="top" wrapText="1"/>
    </xf>
    <xf numFmtId="49" fontId="14" borderId="58" applyNumberFormat="1" applyFont="1" applyFill="0" applyBorder="1" applyAlignment="1" applyProtection="0">
      <alignment horizontal="right" vertical="top" wrapText="1"/>
    </xf>
    <xf numFmtId="0" fontId="0" borderId="65" applyNumberFormat="1" applyFont="1" applyFill="0" applyBorder="1" applyAlignment="1" applyProtection="0">
      <alignment horizontal="right" vertical="top" wrapText="1"/>
    </xf>
    <xf numFmtId="59" fontId="14" borderId="66" applyNumberFormat="1" applyFont="1" applyFill="0" applyBorder="1" applyAlignment="1" applyProtection="0">
      <alignment vertical="top" wrapText="1"/>
    </xf>
    <xf numFmtId="0" fontId="0" borderId="32" applyNumberFormat="1" applyFont="1" applyFill="0" applyBorder="1" applyAlignment="1" applyProtection="0">
      <alignment horizontal="center" vertical="top" wrapText="1"/>
    </xf>
    <xf numFmtId="49" fontId="10" borderId="4" applyNumberFormat="1" applyFont="1" applyFill="0" applyBorder="1" applyAlignment="1" applyProtection="0">
      <alignment horizontal="center" vertical="top" wrapText="1"/>
    </xf>
    <xf numFmtId="0" fontId="0" borderId="58" applyNumberFormat="1" applyFont="1" applyFill="0" applyBorder="1" applyAlignment="1" applyProtection="0">
      <alignment horizontal="center" vertical="top" wrapText="1"/>
    </xf>
    <xf numFmtId="0" fontId="0" borderId="49" applyNumberFormat="1" applyFont="1" applyFill="0" applyBorder="1" applyAlignment="1" applyProtection="0">
      <alignment horizontal="center" vertical="top" wrapText="1"/>
    </xf>
    <xf numFmtId="0" fontId="13" borderId="4" applyNumberFormat="0" applyFont="1" applyFill="0" applyBorder="1" applyAlignment="1" applyProtection="0">
      <alignment vertical="top" wrapText="1"/>
    </xf>
    <xf numFmtId="49" fontId="13" borderId="6" applyNumberFormat="1" applyFont="1" applyFill="0" applyBorder="1" applyAlignment="1" applyProtection="0">
      <alignment horizontal="center" vertical="bottom" wrapText="1"/>
    </xf>
    <xf numFmtId="49" fontId="13" borderId="6" applyNumberFormat="1" applyFont="1" applyFill="0" applyBorder="1" applyAlignment="1" applyProtection="0">
      <alignment horizontal="left" vertical="bottom" wrapText="1"/>
    </xf>
    <xf numFmtId="0" fontId="13" borderId="6" applyNumberFormat="0" applyFont="1" applyFill="0" applyBorder="1" applyAlignment="1" applyProtection="0">
      <alignment horizontal="left" vertical="bottom" wrapText="1"/>
    </xf>
    <xf numFmtId="0" fontId="13" borderId="51" applyNumberFormat="0" applyFont="1" applyFill="0" applyBorder="1" applyAlignment="1" applyProtection="0">
      <alignment vertical="top" wrapText="1"/>
    </xf>
    <xf numFmtId="0" fontId="13" borderId="51" applyNumberFormat="0" applyFont="1" applyFill="0" applyBorder="1" applyAlignment="1" applyProtection="0">
      <alignment horizontal="right" vertical="top" wrapText="1"/>
    </xf>
    <xf numFmtId="0" fontId="13" borderId="7" applyNumberFormat="1" applyFont="1" applyFill="0" applyBorder="1" applyAlignment="1" applyProtection="0">
      <alignment vertical="top" wrapText="1"/>
    </xf>
    <xf numFmtId="59" fontId="0" borderId="67" applyNumberFormat="1" applyFont="1" applyFill="0" applyBorder="1" applyAlignment="1" applyProtection="0">
      <alignment horizontal="center" vertical="top" wrapText="1"/>
    </xf>
    <xf numFmtId="0" fontId="0" borderId="62" applyNumberFormat="1" applyFont="1" applyFill="0" applyBorder="1" applyAlignment="1" applyProtection="0">
      <alignment horizontal="right" vertical="top" wrapText="1"/>
    </xf>
    <xf numFmtId="49" fontId="11" borderId="61" applyNumberFormat="1" applyFont="1" applyFill="0" applyBorder="1" applyAlignment="1" applyProtection="0">
      <alignment horizontal="right" vertical="top" wrapText="1"/>
    </xf>
    <xf numFmtId="0" fontId="0" borderId="68" applyNumberFormat="1" applyFont="1" applyFill="0" applyBorder="1" applyAlignment="1" applyProtection="0">
      <alignment horizontal="right" vertical="top" wrapText="1"/>
    </xf>
    <xf numFmtId="0" fontId="11" borderId="69" applyNumberFormat="1" applyFont="1" applyFill="0" applyBorder="1" applyAlignment="1" applyProtection="0">
      <alignment horizontal="right" vertical="top" wrapText="1"/>
    </xf>
    <xf numFmtId="59" fontId="0" borderId="70" applyNumberFormat="1" applyFont="1" applyFill="0" applyBorder="1" applyAlignment="1" applyProtection="0">
      <alignment horizontal="center" vertical="top" wrapText="1"/>
    </xf>
    <xf numFmtId="0" fontId="0" borderId="71" applyNumberFormat="1" applyFont="1" applyFill="0" applyBorder="1" applyAlignment="1" applyProtection="0">
      <alignment horizontal="center" vertical="top" wrapText="1"/>
    </xf>
    <xf numFmtId="0" fontId="0" borderId="68" applyNumberFormat="0" applyFont="1" applyFill="0" applyBorder="1" applyAlignment="1" applyProtection="0">
      <alignment horizontal="right" vertical="top" wrapText="1"/>
    </xf>
    <xf numFmtId="0" fontId="11" borderId="54" applyNumberFormat="0" applyFont="1" applyFill="0" applyBorder="1" applyAlignment="1" applyProtection="0">
      <alignment horizontal="right" vertical="top" wrapText="1"/>
    </xf>
    <xf numFmtId="0" fontId="0" borderId="56" applyNumberFormat="0" applyFont="1" applyFill="0" applyBorder="1" applyAlignment="1" applyProtection="0">
      <alignment horizontal="right" vertical="top" wrapText="1"/>
    </xf>
    <xf numFmtId="59" fontId="0" borderId="62" applyNumberFormat="1" applyFont="1" applyFill="0" applyBorder="1" applyAlignment="1" applyProtection="0">
      <alignment horizontal="center" vertical="top" wrapText="1"/>
    </xf>
    <xf numFmtId="0" fontId="0" borderId="58" applyNumberFormat="0" applyFont="1" applyFill="0" applyBorder="1" applyAlignment="1" applyProtection="0">
      <alignment horizontal="right" vertical="top" wrapText="1"/>
    </xf>
    <xf numFmtId="0" fontId="0" borderId="45" applyNumberFormat="0" applyFont="1" applyFill="0" applyBorder="1" applyAlignment="1" applyProtection="0">
      <alignment horizontal="center" vertical="top" wrapText="1"/>
    </xf>
    <xf numFmtId="0" fontId="0" borderId="14" applyNumberFormat="0" applyFont="1" applyFill="0" applyBorder="1" applyAlignment="1" applyProtection="0">
      <alignment horizontal="right" vertical="top" wrapText="1"/>
    </xf>
    <xf numFmtId="0" fontId="0" borderId="65" applyNumberFormat="0" applyFont="1" applyFill="0" applyBorder="1" applyAlignment="1" applyProtection="0">
      <alignment horizontal="right" vertical="top" wrapText="1"/>
    </xf>
    <xf numFmtId="59" fontId="14" borderId="66" applyNumberFormat="1" applyFont="1" applyFill="0" applyBorder="1" applyAlignment="1" applyProtection="0">
      <alignment horizontal="center" vertical="top" wrapText="1"/>
    </xf>
    <xf numFmtId="49" fontId="16" borderId="4" applyNumberFormat="1" applyFont="1" applyFill="0" applyBorder="1" applyAlignment="1" applyProtection="0">
      <alignment horizontal="right" vertical="top" wrapText="1"/>
    </xf>
    <xf numFmtId="49" fontId="14" borderId="5" applyNumberFormat="1" applyFont="1" applyFill="0" applyBorder="1" applyAlignment="1" applyProtection="0">
      <alignment horizontal="right" vertical="top" wrapText="1"/>
    </xf>
    <xf numFmtId="60" fontId="14" borderId="44" applyNumberFormat="1" applyFont="1" applyFill="0" applyBorder="1" applyAlignment="1" applyProtection="0">
      <alignment horizontal="center" vertical="top" wrapText="1"/>
    </xf>
    <xf numFmtId="0" fontId="0" borderId="72" applyNumberFormat="1" applyFont="1" applyFill="0" applyBorder="1" applyAlignment="1" applyProtection="0">
      <alignment vertical="top" wrapText="1"/>
    </xf>
    <xf numFmtId="49" fontId="24" borderId="12" applyNumberFormat="1" applyFont="1" applyFill="0" applyBorder="1" applyAlignment="1" applyProtection="0">
      <alignment horizontal="right" vertical="top" wrapText="1"/>
    </xf>
    <xf numFmtId="0" fontId="0" borderId="73" applyNumberFormat="1" applyFont="1" applyFill="0" applyBorder="1" applyAlignment="1" applyProtection="0">
      <alignment vertical="top" wrapText="1"/>
    </xf>
    <xf numFmtId="0" fontId="13" borderId="5" applyNumberFormat="1" applyFont="1" applyFill="0" applyBorder="1" applyAlignment="1" applyProtection="0">
      <alignment vertical="top" wrapText="1"/>
    </xf>
    <xf numFmtId="49" fontId="13" borderId="5" applyNumberFormat="1" applyFont="1" applyFill="0" applyBorder="1" applyAlignment="1" applyProtection="0">
      <alignment horizontal="center" vertical="top" wrapText="1"/>
    </xf>
    <xf numFmtId="0" fontId="0" borderId="74" applyNumberFormat="0" applyFont="1" applyFill="0" applyBorder="1" applyAlignment="1" applyProtection="0">
      <alignment vertical="top" wrapText="1"/>
    </xf>
    <xf numFmtId="0" fontId="0" borderId="52" applyNumberFormat="0" applyFont="1" applyFill="0" applyBorder="1" applyAlignment="1" applyProtection="0">
      <alignment horizontal="right" vertical="top" wrapText="1"/>
    </xf>
    <xf numFmtId="0" fontId="11" borderId="69" applyNumberFormat="0" applyFont="1" applyFill="0" applyBorder="1" applyAlignment="1" applyProtection="0">
      <alignment horizontal="right" vertical="top" wrapText="1"/>
    </xf>
    <xf numFmtId="0" fontId="0" borderId="75" applyNumberFormat="1" applyFont="1" applyFill="0" applyBorder="1" applyAlignment="1" applyProtection="0">
      <alignment vertical="top" wrapText="1"/>
    </xf>
    <xf numFmtId="0" fontId="0" borderId="76" applyNumberFormat="1" applyFont="1" applyFill="0" applyBorder="1" applyAlignment="1" applyProtection="0">
      <alignment vertical="top" wrapText="1"/>
    </xf>
    <xf numFmtId="0" fontId="0" borderId="77" applyNumberFormat="1" applyFont="1" applyFill="0" applyBorder="1" applyAlignment="1" applyProtection="0">
      <alignment vertical="top" wrapText="1"/>
    </xf>
    <xf numFmtId="49" fontId="0" borderId="78" applyNumberFormat="1" applyFont="1" applyFill="0" applyBorder="1" applyAlignment="1" applyProtection="0">
      <alignment horizontal="center" vertical="top" wrapText="1"/>
    </xf>
    <xf numFmtId="0" fontId="0" borderId="79" applyNumberFormat="1" applyFont="1" applyFill="0" applyBorder="1" applyAlignment="1" applyProtection="0">
      <alignment vertical="top" wrapText="1"/>
    </xf>
    <xf numFmtId="0" fontId="0" borderId="80" applyNumberFormat="1" applyFont="1" applyFill="0" applyBorder="1" applyAlignment="1" applyProtection="0">
      <alignment vertical="top" wrapText="1"/>
    </xf>
    <xf numFmtId="49" fontId="27" borderId="81" applyNumberFormat="1" applyFont="1" applyFill="0" applyBorder="1" applyAlignment="1" applyProtection="0">
      <alignment horizontal="right" vertical="top" wrapText="1"/>
    </xf>
    <xf numFmtId="0" fontId="27" borderId="5" applyNumberFormat="0" applyFont="1" applyFill="0" applyBorder="1" applyAlignment="1" applyProtection="0">
      <alignment horizontal="right" vertical="top" wrapText="1"/>
    </xf>
    <xf numFmtId="0" fontId="27" borderId="43" applyNumberFormat="0" applyFont="1" applyFill="0" applyBorder="1" applyAlignment="1" applyProtection="0">
      <alignment horizontal="right" vertical="top" wrapText="1"/>
    </xf>
    <xf numFmtId="0" fontId="0" borderId="82" applyNumberFormat="1" applyFont="1" applyFill="0" applyBorder="1" applyAlignment="1" applyProtection="0">
      <alignment vertical="top" wrapText="1"/>
    </xf>
    <xf numFmtId="0" fontId="0" borderId="83" applyNumberFormat="1" applyFont="1" applyFill="0" applyBorder="1" applyAlignment="1" applyProtection="0">
      <alignment vertical="top" wrapText="1"/>
    </xf>
    <xf numFmtId="0" fontId="14" borderId="81" applyNumberFormat="0" applyFont="1" applyFill="0" applyBorder="1" applyAlignment="1" applyProtection="0">
      <alignment vertical="top" wrapText="1"/>
    </xf>
    <xf numFmtId="0" fontId="14" borderId="5" applyNumberFormat="1" applyFont="1" applyFill="0" applyBorder="1" applyAlignment="1" applyProtection="0">
      <alignment vertical="top" wrapText="1"/>
    </xf>
    <xf numFmtId="0" fontId="0" borderId="84" applyNumberFormat="1" applyFont="1" applyFill="0" applyBorder="1" applyAlignment="1" applyProtection="0">
      <alignment vertical="top" wrapText="1"/>
    </xf>
    <xf numFmtId="0" fontId="0" borderId="85" applyNumberFormat="1" applyFont="1" applyFill="0" applyBorder="1" applyAlignment="1" applyProtection="0">
      <alignment vertical="top" wrapText="1"/>
    </xf>
    <xf numFmtId="0" fontId="0" borderId="86" applyNumberFormat="1" applyFont="1" applyFill="0" applyBorder="1" applyAlignment="1" applyProtection="0">
      <alignment vertical="top" wrapText="1"/>
    </xf>
    <xf numFmtId="0" fontId="0" borderId="87" applyNumberFormat="1" applyFont="1" applyFill="0" applyBorder="1" applyAlignment="1" applyProtection="0">
      <alignment vertical="top" wrapText="1"/>
    </xf>
    <xf numFmtId="0" fontId="14" borderId="79" applyNumberFormat="1" applyFont="1" applyFill="0" applyBorder="1" applyAlignment="1" applyProtection="0">
      <alignment vertical="top" wrapText="1"/>
    </xf>
    <xf numFmtId="49" fontId="8" borderId="4" applyNumberFormat="1" applyFont="1" applyFill="0" applyBorder="1" applyAlignment="1" applyProtection="0">
      <alignment horizontal="right" vertical="top" wrapText="1"/>
    </xf>
    <xf numFmtId="49" fontId="27" borderId="12" applyNumberFormat="1" applyFont="1" applyFill="0" applyBorder="1" applyAlignment="1" applyProtection="0">
      <alignment horizontal="right" vertical="top" wrapText="1"/>
    </xf>
    <xf numFmtId="0" fontId="27" borderId="5" applyNumberFormat="1" applyFont="1" applyFill="0" applyBorder="1" applyAlignment="1" applyProtection="0">
      <alignment horizontal="right" vertical="top" wrapText="1"/>
    </xf>
    <xf numFmtId="0" fontId="27" borderId="43" applyNumberFormat="1" applyFont="1" applyFill="0" applyBorder="1" applyAlignment="1" applyProtection="0">
      <alignment horizontal="right" vertical="top" wrapText="1"/>
    </xf>
    <xf numFmtId="0" fontId="27" borderId="76" applyNumberFormat="0" applyFont="1" applyFill="0" applyBorder="1" applyAlignment="1" applyProtection="0">
      <alignment horizontal="right" vertical="top" wrapText="1"/>
    </xf>
    <xf numFmtId="0" fontId="27" borderId="77" applyNumberFormat="1" applyFont="1" applyFill="0" applyBorder="1" applyAlignment="1" applyProtection="0">
      <alignment horizontal="right" vertical="top" wrapText="1"/>
    </xf>
    <xf numFmtId="0" fontId="27" borderId="88" applyNumberFormat="1" applyFont="1" applyFill="0" applyBorder="1" applyAlignment="1" applyProtection="0">
      <alignment horizontal="right" vertical="top" wrapText="1"/>
    </xf>
    <xf numFmtId="0" fontId="14" borderId="46" applyNumberFormat="1" applyFont="1" applyFill="0" applyBorder="1" applyAlignment="1" applyProtection="0">
      <alignment vertical="top" wrapText="1"/>
    </xf>
    <xf numFmtId="49" fontId="11" borderId="78" applyNumberFormat="1" applyFont="1" applyFill="0" applyBorder="1" applyAlignment="1" applyProtection="0">
      <alignment horizontal="center" vertical="top" wrapText="1"/>
    </xf>
    <xf numFmtId="0" fontId="27" borderId="79" applyNumberFormat="1" applyFont="1" applyFill="0" applyBorder="1" applyAlignment="1" applyProtection="0">
      <alignment horizontal="right" vertical="top" wrapText="1"/>
    </xf>
    <xf numFmtId="0" fontId="27" borderId="80" applyNumberFormat="1" applyFont="1" applyFill="0" applyBorder="1" applyAlignment="1" applyProtection="0">
      <alignment horizontal="right" vertical="top" wrapText="1"/>
    </xf>
    <xf numFmtId="60" fontId="14" borderId="47" applyNumberFormat="1" applyFont="1" applyFill="0" applyBorder="1" applyAlignment="1" applyProtection="0">
      <alignment horizontal="center" vertical="top" wrapText="1"/>
    </xf>
    <xf numFmtId="0" fontId="14" borderId="47" applyNumberFormat="1" applyFont="1" applyFill="0" applyBorder="1" applyAlignment="1" applyProtection="0">
      <alignment vertical="top" wrapText="1"/>
    </xf>
    <xf numFmtId="0" fontId="27" borderId="82" applyNumberFormat="1" applyFont="1" applyFill="0" applyBorder="1" applyAlignment="1" applyProtection="0">
      <alignment horizontal="right" vertical="top" wrapText="1"/>
    </xf>
    <xf numFmtId="0" fontId="27" borderId="83" applyNumberFormat="1" applyFont="1" applyFill="0" applyBorder="1" applyAlignment="1" applyProtection="0">
      <alignment horizontal="right" vertical="top" wrapText="1"/>
    </xf>
    <xf numFmtId="0" fontId="0" borderId="81" applyNumberFormat="1" applyFont="1" applyFill="0" applyBorder="1" applyAlignment="1" applyProtection="0">
      <alignment vertical="top" wrapText="1"/>
    </xf>
    <xf numFmtId="0" fontId="15" borderId="7" applyNumberFormat="0" applyFont="1" applyFill="0" applyBorder="1" applyAlignment="1" applyProtection="0">
      <alignment horizontal="right" vertical="top" wrapText="1"/>
    </xf>
    <xf numFmtId="49" fontId="15" borderId="81" applyNumberFormat="1" applyFont="1" applyFill="0" applyBorder="1" applyAlignment="1" applyProtection="0">
      <alignment horizontal="right" vertical="top" wrapText="1"/>
    </xf>
    <xf numFmtId="0" fontId="15" borderId="5" applyNumberFormat="1" applyFont="1" applyFill="0" applyBorder="1" applyAlignment="1" applyProtection="0">
      <alignment horizontal="right" vertical="top" wrapText="1"/>
    </xf>
    <xf numFmtId="0" fontId="15" borderId="43" applyNumberFormat="1" applyFont="1" applyFill="0" applyBorder="1" applyAlignment="1" applyProtection="0">
      <alignment horizontal="right" vertical="top" wrapText="1"/>
    </xf>
    <xf numFmtId="0" fontId="14" borderId="47" applyNumberFormat="0" applyFont="1" applyFill="0" applyBorder="1" applyAlignment="1" applyProtection="0">
      <alignment vertical="top" wrapText="1"/>
    </xf>
    <xf numFmtId="0" fontId="15" borderId="33" applyNumberFormat="0" applyFont="1" applyFill="0" applyBorder="1" applyAlignment="1" applyProtection="0">
      <alignment horizontal="right" vertical="top" wrapText="1"/>
    </xf>
    <xf numFmtId="0" fontId="1" borderId="43" applyNumberFormat="1" applyFont="1" applyFill="0" applyBorder="1" applyAlignment="1" applyProtection="0">
      <alignment vertical="top" wrapText="1"/>
    </xf>
    <xf numFmtId="0" fontId="7" borderId="8" applyNumberFormat="0" applyFont="1" applyFill="0" applyBorder="1" applyAlignment="1" applyProtection="0">
      <alignment vertical="top" wrapText="1"/>
    </xf>
    <xf numFmtId="49" fontId="15" borderId="12" applyNumberFormat="1" applyFont="1" applyFill="0" applyBorder="1" applyAlignment="1" applyProtection="0">
      <alignment horizontal="right" vertical="top" wrapText="1"/>
    </xf>
    <xf numFmtId="0" fontId="7" borderId="43" applyNumberFormat="1" applyFont="1" applyFill="0" applyBorder="1" applyAlignment="1" applyProtection="0">
      <alignment vertical="top" wrapText="1"/>
    </xf>
    <xf numFmtId="0" fontId="0" borderId="89" applyNumberFormat="1" applyFont="1" applyFill="0" applyBorder="1" applyAlignment="1" applyProtection="0">
      <alignment vertical="top" wrapText="1"/>
    </xf>
    <xf numFmtId="49" fontId="29" borderId="4" applyNumberFormat="1" applyFont="1" applyFill="0" applyBorder="1" applyAlignment="1" applyProtection="0">
      <alignment horizontal="right" vertical="top" wrapText="1"/>
    </xf>
    <xf numFmtId="0" fontId="7" borderId="90" applyNumberFormat="1" applyFont="1" applyFill="0" applyBorder="1" applyAlignment="1" applyProtection="0">
      <alignment vertical="top" wrapText="1"/>
    </xf>
    <xf numFmtId="60" fontId="27" borderId="91" applyNumberFormat="1" applyFont="1" applyFill="0" applyBorder="1" applyAlignment="1" applyProtection="0">
      <alignment horizontal="center" vertical="top" wrapText="1"/>
    </xf>
    <xf numFmtId="0" fontId="0" borderId="92" applyNumberFormat="1" applyFont="1" applyFill="0" applyBorder="1" applyAlignment="1" applyProtection="0">
      <alignment vertical="top" wrapText="1"/>
    </xf>
    <xf numFmtId="0" fontId="0" borderId="93" applyNumberFormat="1" applyFont="1" applyFill="0" applyBorder="1" applyAlignment="1" applyProtection="0">
      <alignment vertical="top" wrapText="1"/>
    </xf>
    <xf numFmtId="0" fontId="0" borderId="94" applyNumberFormat="1" applyFont="1" applyFill="0" applyBorder="1" applyAlignment="1" applyProtection="0">
      <alignment vertical="top" wrapText="1"/>
    </xf>
    <xf numFmtId="0" fontId="0" borderId="95" applyNumberFormat="1" applyFont="1" applyFill="0"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2c21"/>
      <rgbColor rgb="ff6dc037"/>
      <rgbColor rgb="ff515151"/>
      <rgbColor rgb="ff578625"/>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2:V79"/>
  <sheetViews>
    <sheetView workbookViewId="0" showGridLines="0" defaultGridColor="1"/>
  </sheetViews>
  <sheetFormatPr defaultColWidth="12.04" defaultRowHeight="18" customHeight="1" outlineLevelRow="0" outlineLevelCol="0"/>
  <cols>
    <col min="1" max="1" width="4.8125" style="1" customWidth="1"/>
    <col min="2" max="2" width="4.8125" style="1" customWidth="1"/>
    <col min="3" max="3" width="4.8125" style="1" customWidth="1"/>
    <col min="4" max="4" width="4.8125" style="1" customWidth="1"/>
    <col min="5" max="5" width="4.8125" style="1" customWidth="1"/>
    <col min="6" max="6" width="4.8125" style="1" customWidth="1"/>
    <col min="7" max="7" width="4.8125" style="1" customWidth="1"/>
    <col min="8" max="8" width="4.8125" style="1" customWidth="1"/>
    <col min="9" max="9" width="4.8125" style="1" customWidth="1"/>
    <col min="10" max="10" width="4.8125" style="1" customWidth="1"/>
    <col min="11" max="11" width="4.8125" style="1" customWidth="1"/>
    <col min="12" max="12" width="4.8125" style="1" customWidth="1"/>
    <col min="13" max="13" width="4.8125" style="1" customWidth="1"/>
    <col min="14" max="14" width="4.8125" style="1" customWidth="1"/>
    <col min="15" max="15" width="4.8125" style="1" customWidth="1"/>
    <col min="16" max="16" width="4.8125" style="1" customWidth="1"/>
    <col min="17" max="17" width="4.8125" style="1" customWidth="1"/>
    <col min="18" max="18" width="4.8125" style="1" customWidth="1"/>
    <col min="19" max="19" width="4.8125" style="1" customWidth="1"/>
    <col min="20" max="20" width="4.8125" style="1" customWidth="1"/>
    <col min="21" max="21" width="4.8125" style="1" customWidth="1"/>
    <col min="22" max="22" width="2.16406" style="1" customWidth="1"/>
    <col min="23" max="256" width="12.0469" style="1" customWidth="1"/>
  </cols>
  <sheetData>
    <row r="1" ht="34" customHeight="1">
      <c r="A1" t="s" s="2">
        <v>0</v>
      </c>
      <c r="B1" s="2"/>
      <c r="C1" s="2"/>
      <c r="D1" s="2"/>
      <c r="E1" s="2"/>
      <c r="F1" s="2"/>
      <c r="G1" s="2"/>
      <c r="H1" s="2"/>
      <c r="I1" s="2"/>
      <c r="J1" s="2"/>
      <c r="K1" s="2"/>
      <c r="L1" s="2"/>
      <c r="M1" s="2"/>
      <c r="N1" s="2"/>
      <c r="O1" s="2"/>
      <c r="P1" s="2"/>
      <c r="Q1" s="2"/>
      <c r="R1" s="2"/>
      <c r="S1" s="2"/>
      <c r="T1" s="2"/>
      <c r="U1" s="2"/>
      <c r="V1" s="2"/>
    </row>
    <row r="2" ht="20.05" customHeight="1">
      <c r="A2" t="s" s="3">
        <v>1</v>
      </c>
      <c r="B2" s="4"/>
      <c r="C2" s="4"/>
      <c r="D2" s="4"/>
      <c r="E2" s="4"/>
      <c r="F2" s="4"/>
      <c r="G2" s="4"/>
      <c r="H2" s="4"/>
      <c r="I2" s="4"/>
      <c r="J2" s="4"/>
      <c r="K2" s="4"/>
      <c r="L2" s="4"/>
      <c r="M2" s="4"/>
      <c r="N2" s="4"/>
      <c r="O2" s="4"/>
      <c r="P2" s="4"/>
      <c r="Q2" s="4"/>
      <c r="R2" s="4"/>
      <c r="S2" s="4"/>
      <c r="T2" s="4"/>
      <c r="U2" s="4"/>
      <c r="V2" s="5"/>
    </row>
    <row r="3" ht="18.7" customHeight="1">
      <c r="A3" t="s" s="6">
        <v>2</v>
      </c>
      <c r="B3" s="7"/>
      <c r="C3" s="7"/>
      <c r="D3" s="8"/>
      <c r="E3" s="8"/>
      <c r="F3" s="8"/>
      <c r="G3" s="8"/>
      <c r="H3" s="8"/>
      <c r="I3" s="8"/>
      <c r="J3" s="8"/>
      <c r="K3" s="8"/>
      <c r="L3" s="8"/>
      <c r="M3" s="7"/>
      <c r="N3" s="7"/>
      <c r="O3" s="7"/>
      <c r="P3" s="7"/>
      <c r="Q3" s="7"/>
      <c r="R3" s="8"/>
      <c r="S3" s="8"/>
      <c r="T3" s="8"/>
      <c r="U3" s="8"/>
      <c r="V3" s="9"/>
    </row>
    <row r="4" ht="24" customHeight="1">
      <c r="A4" t="s" s="10">
        <v>3</v>
      </c>
      <c r="B4" s="11"/>
      <c r="C4" s="12"/>
      <c r="D4" t="s" s="13">
        <v>4</v>
      </c>
      <c r="E4" s="14"/>
      <c r="F4" s="14"/>
      <c r="G4" s="14"/>
      <c r="H4" s="14"/>
      <c r="I4" s="14"/>
      <c r="J4" s="14"/>
      <c r="K4" s="14"/>
      <c r="L4" s="15"/>
      <c r="M4" t="s" s="16">
        <v>5</v>
      </c>
      <c r="N4" s="17"/>
      <c r="O4" s="11"/>
      <c r="P4" s="11"/>
      <c r="Q4" s="12"/>
      <c r="R4" t="s" s="13">
        <v>6</v>
      </c>
      <c r="S4" s="14"/>
      <c r="T4" s="14"/>
      <c r="U4" s="15"/>
      <c r="V4" s="18"/>
    </row>
    <row r="5" ht="9.15" customHeight="1">
      <c r="A5" s="19"/>
      <c r="B5" s="7"/>
      <c r="C5" s="7"/>
      <c r="D5" s="20"/>
      <c r="E5" s="20"/>
      <c r="F5" s="21"/>
      <c r="G5" s="20"/>
      <c r="H5" s="20"/>
      <c r="I5" s="20"/>
      <c r="J5" s="20"/>
      <c r="K5" s="14"/>
      <c r="L5" s="20"/>
      <c r="M5" s="7"/>
      <c r="N5" s="7"/>
      <c r="O5" s="8"/>
      <c r="P5" s="7"/>
      <c r="Q5" s="7"/>
      <c r="R5" s="20"/>
      <c r="S5" s="20"/>
      <c r="T5" s="20"/>
      <c r="U5" s="14"/>
      <c r="V5" s="9"/>
    </row>
    <row r="6" ht="22.3" customHeight="1">
      <c r="A6" t="s" s="22">
        <v>7</v>
      </c>
      <c r="B6" s="23"/>
      <c r="C6" s="23"/>
      <c r="D6" s="23"/>
      <c r="E6" s="24"/>
      <c r="F6" s="25">
        <v>6</v>
      </c>
      <c r="G6" t="s" s="26">
        <v>8</v>
      </c>
      <c r="H6" s="27"/>
      <c r="I6" s="27"/>
      <c r="J6" s="28"/>
      <c r="K6" s="29">
        <v>2</v>
      </c>
      <c r="L6" t="s" s="30">
        <v>9</v>
      </c>
      <c r="M6" s="7"/>
      <c r="N6" s="28"/>
      <c r="O6" s="29">
        <v>0</v>
      </c>
      <c r="P6" t="s" s="30">
        <v>10</v>
      </c>
      <c r="Q6" s="7"/>
      <c r="R6" s="7"/>
      <c r="S6" s="7"/>
      <c r="T6" s="31"/>
      <c r="U6" s="29">
        <v>1</v>
      </c>
      <c r="V6" s="18"/>
    </row>
    <row r="7" ht="8.35" customHeight="1">
      <c r="A7" s="32"/>
      <c r="B7" s="33"/>
      <c r="C7" s="33"/>
      <c r="D7" s="33"/>
      <c r="E7" s="33"/>
      <c r="F7" s="34"/>
      <c r="G7" s="33"/>
      <c r="H7" s="33"/>
      <c r="I7" s="33"/>
      <c r="J7" s="33"/>
      <c r="K7" s="35"/>
      <c r="L7" s="33"/>
      <c r="M7" s="33"/>
      <c r="N7" s="33"/>
      <c r="O7" s="35"/>
      <c r="P7" s="33"/>
      <c r="Q7" s="33"/>
      <c r="R7" s="33"/>
      <c r="S7" s="33"/>
      <c r="T7" s="33"/>
      <c r="U7" s="35"/>
      <c r="V7" s="36"/>
    </row>
    <row r="8" ht="25.5" customHeight="1">
      <c r="A8" t="s" s="37">
        <v>11</v>
      </c>
      <c r="B8" s="38"/>
      <c r="C8" s="38"/>
      <c r="D8" s="38"/>
      <c r="E8" s="38"/>
      <c r="F8" s="38"/>
      <c r="G8" s="38"/>
      <c r="H8" s="39"/>
      <c r="I8" s="39"/>
      <c r="J8" s="39"/>
      <c r="K8" s="39"/>
      <c r="L8" s="39"/>
      <c r="M8" s="39"/>
      <c r="N8" s="39"/>
      <c r="O8" s="39"/>
      <c r="P8" s="39"/>
      <c r="Q8" s="39"/>
      <c r="R8" s="39"/>
      <c r="S8" s="39"/>
      <c r="T8" s="39"/>
      <c r="U8" s="39"/>
      <c r="V8" s="40"/>
    </row>
    <row r="9" ht="22.3" customHeight="1">
      <c r="A9" t="s" s="41">
        <v>12</v>
      </c>
      <c r="B9" s="42"/>
      <c r="C9" s="42"/>
      <c r="D9" s="42"/>
      <c r="E9" s="43"/>
      <c r="F9" s="44"/>
      <c r="G9" t="s" s="45">
        <v>13</v>
      </c>
      <c r="H9" t="s" s="46">
        <v>14</v>
      </c>
      <c r="I9" s="47"/>
      <c r="J9" s="48"/>
      <c r="K9" s="49"/>
      <c r="L9" s="49"/>
      <c r="M9" t="s" s="45">
        <v>13</v>
      </c>
      <c r="N9" t="s" s="46">
        <v>14</v>
      </c>
      <c r="O9" s="47"/>
      <c r="P9" s="50"/>
      <c r="Q9" s="51"/>
      <c r="R9" t="s" s="45">
        <v>13</v>
      </c>
      <c r="S9" t="s" s="46">
        <v>14</v>
      </c>
      <c r="T9" s="52"/>
      <c r="U9" s="53"/>
      <c r="V9" s="54"/>
    </row>
    <row r="10" ht="22.3" customHeight="1">
      <c r="A10" t="s" s="10">
        <v>15</v>
      </c>
      <c r="B10" s="17"/>
      <c r="C10" s="11"/>
      <c r="D10" s="11"/>
      <c r="E10" t="s" s="55">
        <v>16</v>
      </c>
      <c r="F10" s="56"/>
      <c r="G10" s="25">
        <v>2</v>
      </c>
      <c r="H10" s="57">
        <v>1.5</v>
      </c>
      <c r="I10" s="58"/>
      <c r="J10" t="s" s="26">
        <v>17</v>
      </c>
      <c r="K10" s="27"/>
      <c r="L10" s="59"/>
      <c r="M10" s="25">
        <v>1</v>
      </c>
      <c r="N10" s="57">
        <v>2</v>
      </c>
      <c r="O10" s="58"/>
      <c r="P10" t="s" s="26">
        <v>18</v>
      </c>
      <c r="Q10" s="56"/>
      <c r="R10" s="60">
        <v>1</v>
      </c>
      <c r="S10" s="57">
        <v>2.5</v>
      </c>
      <c r="T10" s="58"/>
      <c r="U10" s="61"/>
      <c r="V10" s="9"/>
    </row>
    <row r="11" ht="22.3" customHeight="1">
      <c r="A11" t="s" s="22">
        <v>19</v>
      </c>
      <c r="B11" s="7"/>
      <c r="C11" s="7"/>
      <c r="D11" s="27"/>
      <c r="E11" s="27"/>
      <c r="F11" s="56"/>
      <c r="G11" s="25">
        <v>3</v>
      </c>
      <c r="H11" s="57">
        <v>1</v>
      </c>
      <c r="I11" s="58"/>
      <c r="J11" t="s" s="26">
        <v>20</v>
      </c>
      <c r="K11" s="23"/>
      <c r="L11" s="24"/>
      <c r="M11" s="25">
        <v>2</v>
      </c>
      <c r="N11" s="57">
        <v>1.5</v>
      </c>
      <c r="O11" s="58"/>
      <c r="P11" t="s" s="62">
        <v>21</v>
      </c>
      <c r="Q11" s="7"/>
      <c r="R11" s="21"/>
      <c r="S11" s="63"/>
      <c r="T11" s="64">
        <f>(F6+K6+O6)*((G10*H10)+(G11*H11)+(M10*N10)+(M11*N11)+(R10*S10))</f>
        <v>108</v>
      </c>
      <c r="U11" s="65"/>
      <c r="V11" s="66"/>
    </row>
    <row r="12" ht="22.3" customHeight="1">
      <c r="A12" t="s" s="10">
        <v>22</v>
      </c>
      <c r="B12" s="17"/>
      <c r="C12" s="11"/>
      <c r="D12" s="11"/>
      <c r="E12" s="27"/>
      <c r="F12" s="56"/>
      <c r="G12" s="25">
        <v>2</v>
      </c>
      <c r="H12" s="57">
        <v>2</v>
      </c>
      <c r="I12" s="58"/>
      <c r="J12" t="s" s="26">
        <v>17</v>
      </c>
      <c r="K12" s="27"/>
      <c r="L12" s="59"/>
      <c r="M12" s="25">
        <v>3</v>
      </c>
      <c r="N12" s="57">
        <v>2</v>
      </c>
      <c r="O12" s="58"/>
      <c r="P12" t="s" s="26">
        <v>18</v>
      </c>
      <c r="Q12" s="56"/>
      <c r="R12" s="67">
        <v>3</v>
      </c>
      <c r="S12" s="68">
        <v>3.5</v>
      </c>
      <c r="T12" s="15"/>
      <c r="U12" s="69"/>
      <c r="V12" s="9"/>
    </row>
    <row r="13" ht="22" customHeight="1">
      <c r="A13" t="s" s="22">
        <v>19</v>
      </c>
      <c r="B13" s="7"/>
      <c r="C13" s="7"/>
      <c r="D13" s="27"/>
      <c r="E13" s="27"/>
      <c r="F13" s="56"/>
      <c r="G13" s="25">
        <v>5</v>
      </c>
      <c r="H13" s="57">
        <v>1</v>
      </c>
      <c r="I13" s="58"/>
      <c r="J13" t="s" s="26">
        <v>20</v>
      </c>
      <c r="K13" s="23"/>
      <c r="L13" s="24"/>
      <c r="M13" s="25">
        <v>3</v>
      </c>
      <c r="N13" s="57">
        <v>1.5</v>
      </c>
      <c r="O13" s="58"/>
      <c r="P13" t="s" s="62">
        <v>23</v>
      </c>
      <c r="Q13" s="27"/>
      <c r="R13" s="70"/>
      <c r="S13" s="71"/>
      <c r="T13" s="72">
        <f>(F6+K6+O6)*((G12*H12)+(G13*H13)+(M12*N12)+(M13*N13)+(R12*S12))</f>
        <v>240</v>
      </c>
      <c r="U13" s="65"/>
      <c r="V13" s="66"/>
    </row>
    <row r="14" ht="22.3" customHeight="1">
      <c r="A14" t="s" s="10">
        <v>24</v>
      </c>
      <c r="B14" s="17"/>
      <c r="C14" s="11"/>
      <c r="D14" s="11"/>
      <c r="E14" t="s" s="55">
        <v>16</v>
      </c>
      <c r="F14" s="56"/>
      <c r="G14" s="60">
        <v>1</v>
      </c>
      <c r="H14" s="73">
        <v>2</v>
      </c>
      <c r="I14" s="74"/>
      <c r="J14" t="s" s="26">
        <v>17</v>
      </c>
      <c r="K14" s="27"/>
      <c r="L14" s="59"/>
      <c r="M14" s="60">
        <v>1</v>
      </c>
      <c r="N14" s="73">
        <v>2</v>
      </c>
      <c r="O14" s="74"/>
      <c r="P14" t="s" s="26">
        <v>19</v>
      </c>
      <c r="Q14" s="56"/>
      <c r="R14" s="60">
        <v>1</v>
      </c>
      <c r="S14" s="73">
        <v>2</v>
      </c>
      <c r="T14" s="74"/>
      <c r="U14" s="75"/>
      <c r="V14" s="9"/>
    </row>
    <row r="15" ht="10.05" customHeight="1">
      <c r="A15" s="76"/>
      <c r="B15" s="17"/>
      <c r="C15" s="17"/>
      <c r="D15" s="17"/>
      <c r="E15" s="27"/>
      <c r="F15" s="27"/>
      <c r="G15" s="20"/>
      <c r="H15" s="20"/>
      <c r="I15" s="14"/>
      <c r="J15" s="27"/>
      <c r="K15" s="27"/>
      <c r="L15" s="77"/>
      <c r="M15" s="78"/>
      <c r="N15" s="20"/>
      <c r="O15" s="14"/>
      <c r="P15" s="27"/>
      <c r="Q15" s="27"/>
      <c r="R15" s="79"/>
      <c r="S15" s="79"/>
      <c r="T15" s="14"/>
      <c r="U15" s="7"/>
      <c r="V15" s="9"/>
    </row>
    <row r="16" ht="22.3" customHeight="1">
      <c r="A16" t="s" s="80">
        <v>25</v>
      </c>
      <c r="B16" s="11"/>
      <c r="C16" s="11"/>
      <c r="D16" s="11"/>
      <c r="E16" s="11"/>
      <c r="F16" s="11"/>
      <c r="G16" t="s" s="55">
        <v>16</v>
      </c>
      <c r="H16" s="28"/>
      <c r="I16" s="29">
        <v>2</v>
      </c>
      <c r="J16" t="s" s="30">
        <v>26</v>
      </c>
      <c r="K16" s="31"/>
      <c r="L16" s="29">
        <v>3</v>
      </c>
      <c r="M16" t="s" s="30">
        <v>18</v>
      </c>
      <c r="N16" s="81"/>
      <c r="O16" s="29">
        <v>1</v>
      </c>
      <c r="P16" t="s" s="30">
        <v>27</v>
      </c>
      <c r="Q16" s="7"/>
      <c r="R16" s="82"/>
      <c r="S16" s="31"/>
      <c r="T16" s="29">
        <v>1</v>
      </c>
      <c r="U16" s="83"/>
      <c r="V16" s="9"/>
    </row>
    <row r="17" ht="10.05" customHeight="1">
      <c r="A17" s="19"/>
      <c r="B17" s="7"/>
      <c r="C17" s="7"/>
      <c r="D17" s="7"/>
      <c r="E17" s="7"/>
      <c r="F17" s="7"/>
      <c r="G17" s="52"/>
      <c r="H17" s="52"/>
      <c r="I17" s="20"/>
      <c r="J17" s="27"/>
      <c r="K17" s="27"/>
      <c r="L17" s="20"/>
      <c r="M17" s="27"/>
      <c r="N17" s="77"/>
      <c r="O17" s="79"/>
      <c r="P17" s="7"/>
      <c r="Q17" s="27"/>
      <c r="R17" s="27"/>
      <c r="S17" s="27"/>
      <c r="T17" s="84"/>
      <c r="U17" s="85"/>
      <c r="V17" s="9"/>
    </row>
    <row r="18" ht="22.3" customHeight="1">
      <c r="A18" t="s" s="10">
        <v>28</v>
      </c>
      <c r="B18" s="17"/>
      <c r="C18" s="11"/>
      <c r="D18" s="27"/>
      <c r="E18" s="27"/>
      <c r="F18" s="56"/>
      <c r="G18" s="57">
        <v>12</v>
      </c>
      <c r="H18" s="58"/>
      <c r="I18" t="s" s="26">
        <v>29</v>
      </c>
      <c r="J18" s="7"/>
      <c r="K18" s="7"/>
      <c r="L18" s="7"/>
      <c r="M18" s="31"/>
      <c r="N18" s="29">
        <v>5</v>
      </c>
      <c r="O18" t="s" s="86">
        <v>30</v>
      </c>
      <c r="P18" s="7"/>
      <c r="Q18" s="7"/>
      <c r="R18" s="7"/>
      <c r="S18" s="87"/>
      <c r="T18" s="88">
        <f>(F6+K6+O6+N18)*G18</f>
        <v>156</v>
      </c>
      <c r="U18" s="65"/>
      <c r="V18" s="66"/>
    </row>
    <row r="19" ht="10.05" customHeight="1">
      <c r="A19" s="19"/>
      <c r="B19" s="7"/>
      <c r="C19" s="7"/>
      <c r="D19" s="7"/>
      <c r="E19" s="85"/>
      <c r="F19" s="85"/>
      <c r="G19" s="89"/>
      <c r="H19" s="89"/>
      <c r="I19" s="7"/>
      <c r="J19" s="7"/>
      <c r="K19" s="7"/>
      <c r="L19" s="7"/>
      <c r="M19" s="7"/>
      <c r="N19" s="90"/>
      <c r="O19" s="85"/>
      <c r="P19" s="7"/>
      <c r="Q19" s="7"/>
      <c r="R19" s="7"/>
      <c r="S19" s="7"/>
      <c r="T19" s="91"/>
      <c r="U19" s="91"/>
      <c r="V19" s="9"/>
    </row>
    <row r="20" ht="22.3" customHeight="1">
      <c r="A20" t="s" s="92">
        <v>31</v>
      </c>
      <c r="B20" s="93"/>
      <c r="C20" s="27"/>
      <c r="D20" s="94"/>
      <c r="E20" s="95">
        <f>(F6+K6+O6)*((G14*H14)+(M14*N14)+(R14*S14))</f>
        <v>48</v>
      </c>
      <c r="F20" s="96"/>
      <c r="G20" t="s" s="97">
        <v>32</v>
      </c>
      <c r="H20" s="93"/>
      <c r="I20" s="7"/>
      <c r="J20" s="27"/>
      <c r="K20" s="27"/>
      <c r="L20" s="27"/>
      <c r="M20" s="87"/>
      <c r="N20" s="88">
        <f>(((H10+H12+H14)/3)*I16)+(((N10+N12+N14)/3)*L16)+(((S10+S12)/2)*O16)+(((H11+H13+N11+N13+S14)/5)*T16)</f>
        <v>14.06666666666667</v>
      </c>
      <c r="O20" s="65"/>
      <c r="P20" t="s" s="98">
        <v>33</v>
      </c>
      <c r="Q20" s="99"/>
      <c r="R20" s="99"/>
      <c r="S20" s="100"/>
      <c r="T20" s="88">
        <f>E20+N20+T18+T13+T11</f>
        <v>566.0666666666666</v>
      </c>
      <c r="U20" s="65"/>
      <c r="V20" s="101"/>
    </row>
    <row r="21" ht="10.05" customHeight="1">
      <c r="A21" s="102"/>
      <c r="B21" s="27"/>
      <c r="C21" s="27"/>
      <c r="D21" s="27"/>
      <c r="E21" s="103"/>
      <c r="F21" s="103"/>
      <c r="G21" s="27"/>
      <c r="H21" s="27"/>
      <c r="I21" s="27"/>
      <c r="J21" s="7"/>
      <c r="K21" s="7"/>
      <c r="L21" s="27"/>
      <c r="M21" s="27"/>
      <c r="N21" s="103"/>
      <c r="O21" s="103"/>
      <c r="P21" s="27"/>
      <c r="Q21" s="27"/>
      <c r="R21" s="27"/>
      <c r="S21" s="27"/>
      <c r="T21" s="104"/>
      <c r="U21" s="104"/>
      <c r="V21" s="9"/>
    </row>
    <row r="22" ht="28.8" customHeight="1">
      <c r="A22" t="s" s="80">
        <v>34</v>
      </c>
      <c r="B22" s="105"/>
      <c r="C22" s="105"/>
      <c r="D22" s="105"/>
      <c r="E22" s="105"/>
      <c r="F22" s="105"/>
      <c r="G22" s="105"/>
      <c r="H22" s="106"/>
      <c r="I22" s="105"/>
      <c r="J22" s="105"/>
      <c r="K22" s="105"/>
      <c r="L22" s="105"/>
      <c r="M22" s="105"/>
      <c r="N22" s="105"/>
      <c r="O22" s="106"/>
      <c r="P22" s="105"/>
      <c r="Q22" s="105"/>
      <c r="R22" s="105"/>
      <c r="S22" s="105"/>
      <c r="T22" s="105"/>
      <c r="U22" s="105"/>
      <c r="V22" s="107"/>
    </row>
    <row r="23" ht="15.75" customHeight="1">
      <c r="A23" s="108"/>
      <c r="B23" s="109"/>
      <c r="C23" s="109"/>
      <c r="D23" s="109"/>
      <c r="E23" t="s" s="110">
        <v>35</v>
      </c>
      <c r="F23" s="111"/>
      <c r="G23" s="112"/>
      <c r="H23" s="53"/>
      <c r="I23" s="52"/>
      <c r="J23" s="113"/>
      <c r="K23" s="109"/>
      <c r="L23" s="109"/>
      <c r="M23" s="109"/>
      <c r="N23" s="109"/>
      <c r="O23" t="s" s="110">
        <v>35</v>
      </c>
      <c r="P23" s="111"/>
      <c r="Q23" s="112"/>
      <c r="R23" s="53"/>
      <c r="S23" s="52"/>
      <c r="T23" s="113"/>
      <c r="U23" s="109"/>
      <c r="V23" s="114"/>
    </row>
    <row r="24" ht="22.3" customHeight="1">
      <c r="A24" s="19"/>
      <c r="B24" t="s" s="55">
        <v>36</v>
      </c>
      <c r="C24" s="7"/>
      <c r="D24" s="7"/>
      <c r="E24" s="59"/>
      <c r="F24" s="57">
        <v>1</v>
      </c>
      <c r="G24" s="58"/>
      <c r="H24" s="115"/>
      <c r="I24" s="25">
        <v>5</v>
      </c>
      <c r="J24" s="116"/>
      <c r="K24" s="7"/>
      <c r="L24" s="7"/>
      <c r="M24" t="s" s="55">
        <v>37</v>
      </c>
      <c r="N24" s="117"/>
      <c r="O24" s="118"/>
      <c r="P24" s="57">
        <v>2.5</v>
      </c>
      <c r="Q24" s="119"/>
      <c r="R24" s="120"/>
      <c r="S24" s="25">
        <v>5</v>
      </c>
      <c r="T24" s="116"/>
      <c r="U24" s="7"/>
      <c r="V24" s="9"/>
    </row>
    <row r="25" ht="22.3" customHeight="1">
      <c r="A25" s="19"/>
      <c r="B25" t="s" s="121">
        <v>38</v>
      </c>
      <c r="C25" s="122"/>
      <c r="D25" s="122"/>
      <c r="E25" s="123"/>
      <c r="F25" s="57">
        <v>1</v>
      </c>
      <c r="G25" s="119"/>
      <c r="H25" s="115"/>
      <c r="I25" s="25">
        <v>1</v>
      </c>
      <c r="J25" s="116"/>
      <c r="K25" t="s" s="121">
        <v>39</v>
      </c>
      <c r="L25" s="124"/>
      <c r="M25" s="124"/>
      <c r="N25" s="125"/>
      <c r="O25" s="126"/>
      <c r="P25" s="57">
        <v>0</v>
      </c>
      <c r="Q25" s="119"/>
      <c r="R25" s="120"/>
      <c r="S25" s="25">
        <v>1</v>
      </c>
      <c r="T25" s="127"/>
      <c r="U25" s="7"/>
      <c r="V25" s="9"/>
    </row>
    <row r="26" ht="22.3" customHeight="1">
      <c r="A26" s="128"/>
      <c r="B26" t="s" s="129">
        <v>40</v>
      </c>
      <c r="C26" s="130"/>
      <c r="D26" s="131"/>
      <c r="E26" s="132"/>
      <c r="F26" s="57">
        <v>0</v>
      </c>
      <c r="G26" s="119"/>
      <c r="H26" s="115"/>
      <c r="I26" s="25">
        <v>1</v>
      </c>
      <c r="J26" s="133"/>
      <c r="K26" t="s" s="129">
        <v>40</v>
      </c>
      <c r="L26" s="134"/>
      <c r="M26" s="135"/>
      <c r="N26" s="136"/>
      <c r="O26" s="137"/>
      <c r="P26" s="57">
        <v>0</v>
      </c>
      <c r="Q26" s="119"/>
      <c r="R26" s="120"/>
      <c r="S26" s="25">
        <v>1</v>
      </c>
      <c r="T26" s="127"/>
      <c r="U26" s="7"/>
      <c r="V26" s="9"/>
    </row>
    <row r="27" ht="10.05" customHeight="1">
      <c r="A27" s="102"/>
      <c r="B27" s="138"/>
      <c r="C27" s="138"/>
      <c r="D27" s="138"/>
      <c r="E27" s="138"/>
      <c r="F27" s="139"/>
      <c r="G27" s="140"/>
      <c r="H27" s="141"/>
      <c r="I27" s="139"/>
      <c r="J27" s="7"/>
      <c r="K27" s="142"/>
      <c r="L27" s="138"/>
      <c r="M27" s="143"/>
      <c r="N27" s="143"/>
      <c r="O27" s="138"/>
      <c r="P27" s="139"/>
      <c r="Q27" s="139"/>
      <c r="R27" s="27"/>
      <c r="S27" s="140"/>
      <c r="T27" s="52"/>
      <c r="U27" s="7"/>
      <c r="V27" s="9"/>
    </row>
    <row r="28" ht="22.3" customHeight="1">
      <c r="A28" t="s" s="41">
        <v>41</v>
      </c>
      <c r="B28" s="11"/>
      <c r="C28" s="11"/>
      <c r="D28" s="7"/>
      <c r="E28" t="s" s="144">
        <v>42</v>
      </c>
      <c r="F28" s="59"/>
      <c r="G28" s="57">
        <v>0</v>
      </c>
      <c r="H28" s="58"/>
      <c r="I28" t="s" s="145">
        <v>43</v>
      </c>
      <c r="J28" s="7"/>
      <c r="K28" s="7"/>
      <c r="L28" s="59"/>
      <c r="M28" s="57">
        <v>10</v>
      </c>
      <c r="N28" s="58"/>
      <c r="O28" t="s" s="145">
        <v>44</v>
      </c>
      <c r="P28" s="7"/>
      <c r="Q28" s="7"/>
      <c r="R28" s="59"/>
      <c r="S28" s="57">
        <v>10</v>
      </c>
      <c r="T28" s="58"/>
      <c r="U28" s="116"/>
      <c r="V28" s="9"/>
    </row>
    <row r="29" ht="22.3" customHeight="1">
      <c r="A29" t="s" s="41">
        <v>45</v>
      </c>
      <c r="B29" s="11"/>
      <c r="C29" s="11"/>
      <c r="D29" s="7"/>
      <c r="E29" s="146"/>
      <c r="F29" s="7"/>
      <c r="G29" s="89"/>
      <c r="H29" s="147"/>
      <c r="I29" s="7"/>
      <c r="J29" s="7"/>
      <c r="K29" s="27"/>
      <c r="L29" s="7"/>
      <c r="M29" s="147"/>
      <c r="N29" s="147"/>
      <c r="O29" s="7"/>
      <c r="P29" s="148"/>
      <c r="Q29" s="7"/>
      <c r="R29" s="7"/>
      <c r="S29" s="139"/>
      <c r="T29" s="89"/>
      <c r="U29" s="148"/>
      <c r="V29" s="9"/>
    </row>
    <row r="30" ht="32.65" customHeight="1">
      <c r="A30" s="19"/>
      <c r="B30" s="7"/>
      <c r="C30" s="7"/>
      <c r="D30" s="7"/>
      <c r="E30" s="7"/>
      <c r="F30" s="7"/>
      <c r="G30" s="7"/>
      <c r="H30" s="7"/>
      <c r="I30" s="7"/>
      <c r="J30" s="7"/>
      <c r="K30" s="7"/>
      <c r="L30" s="7"/>
      <c r="M30" s="7"/>
      <c r="N30" s="7"/>
      <c r="O30" s="7"/>
      <c r="P30" s="7"/>
      <c r="Q30" s="7"/>
      <c r="R30" s="7"/>
      <c r="S30" s="7"/>
      <c r="T30" s="7"/>
      <c r="U30" s="7"/>
      <c r="V30" s="9"/>
    </row>
    <row r="31" ht="37.4" customHeight="1">
      <c r="A31" t="s" s="149">
        <v>46</v>
      </c>
      <c r="B31" s="150"/>
      <c r="C31" s="150"/>
      <c r="D31" s="150"/>
      <c r="E31" s="150"/>
      <c r="F31" s="150"/>
      <c r="G31" s="150"/>
      <c r="H31" s="150"/>
      <c r="I31" s="150"/>
      <c r="J31" s="150"/>
      <c r="K31" s="150"/>
      <c r="L31" s="150"/>
      <c r="M31" s="150"/>
      <c r="N31" s="150"/>
      <c r="O31" s="150"/>
      <c r="P31" s="150"/>
      <c r="Q31" s="150"/>
      <c r="R31" s="150"/>
      <c r="S31" s="150"/>
      <c r="T31" s="150"/>
      <c r="U31" s="150"/>
      <c r="V31" s="151"/>
    </row>
    <row r="32" ht="30.2" customHeight="1">
      <c r="A32" s="152"/>
      <c r="B32" s="7"/>
      <c r="C32" s="7"/>
      <c r="D32" s="7"/>
      <c r="E32" s="7"/>
      <c r="F32" t="s" s="153">
        <v>47</v>
      </c>
      <c r="G32" t="s" s="154">
        <v>48</v>
      </c>
      <c r="H32" t="s" s="154">
        <v>49</v>
      </c>
      <c r="I32" s="52"/>
      <c r="J32" t="s" s="155">
        <v>50</v>
      </c>
      <c r="K32" s="7"/>
      <c r="L32" s="156"/>
      <c r="M32" s="157"/>
      <c r="N32" s="7"/>
      <c r="O32" s="7"/>
      <c r="P32" t="s" s="153">
        <v>47</v>
      </c>
      <c r="Q32" t="s" s="154">
        <v>51</v>
      </c>
      <c r="R32" t="s" s="154">
        <v>49</v>
      </c>
      <c r="S32" s="52"/>
      <c r="T32" t="s" s="155">
        <v>50</v>
      </c>
      <c r="U32" s="7"/>
      <c r="V32" s="158"/>
    </row>
    <row r="33" ht="22" customHeight="1">
      <c r="A33" t="s" s="159">
        <v>52</v>
      </c>
      <c r="B33" s="7"/>
      <c r="C33" s="7"/>
      <c r="D33" s="7"/>
      <c r="E33" s="59"/>
      <c r="F33" s="25">
        <v>1</v>
      </c>
      <c r="G33" s="25">
        <v>0</v>
      </c>
      <c r="H33" s="57">
        <v>29.95</v>
      </c>
      <c r="I33" s="58"/>
      <c r="J33" s="160">
        <v>0.45</v>
      </c>
      <c r="K33" s="116"/>
      <c r="L33" t="s" s="161">
        <v>53</v>
      </c>
      <c r="M33" s="7"/>
      <c r="N33" s="7"/>
      <c r="O33" s="59"/>
      <c r="P33" s="25">
        <v>1</v>
      </c>
      <c r="Q33" s="25">
        <v>0</v>
      </c>
      <c r="R33" s="57">
        <v>3.25</v>
      </c>
      <c r="S33" s="58"/>
      <c r="T33" s="160">
        <v>0.45</v>
      </c>
      <c r="U33" s="116"/>
      <c r="V33" s="9"/>
    </row>
    <row r="34" ht="22" customHeight="1">
      <c r="A34" t="s" s="159">
        <v>54</v>
      </c>
      <c r="B34" s="7"/>
      <c r="C34" s="7"/>
      <c r="D34" s="7"/>
      <c r="E34" s="59"/>
      <c r="F34" s="25">
        <v>1</v>
      </c>
      <c r="G34" s="25">
        <v>0</v>
      </c>
      <c r="H34" s="57">
        <v>3.95</v>
      </c>
      <c r="I34" s="58"/>
      <c r="J34" s="160">
        <v>0.45</v>
      </c>
      <c r="K34" s="116"/>
      <c r="L34" t="s" s="161">
        <v>55</v>
      </c>
      <c r="M34" s="7"/>
      <c r="N34" s="7"/>
      <c r="O34" s="59"/>
      <c r="P34" s="25">
        <v>1</v>
      </c>
      <c r="Q34" s="25">
        <v>4</v>
      </c>
      <c r="R34" s="57">
        <v>11.45</v>
      </c>
      <c r="S34" s="58"/>
      <c r="T34" s="160">
        <v>0.45</v>
      </c>
      <c r="U34" s="116"/>
      <c r="V34" s="9"/>
    </row>
    <row r="35" ht="22" customHeight="1">
      <c r="A35" t="s" s="159">
        <v>56</v>
      </c>
      <c r="B35" s="7"/>
      <c r="C35" s="7"/>
      <c r="D35" s="7"/>
      <c r="E35" s="59"/>
      <c r="F35" s="25">
        <v>0</v>
      </c>
      <c r="G35" s="25">
        <v>0</v>
      </c>
      <c r="H35" s="57">
        <v>3.5</v>
      </c>
      <c r="I35" s="58"/>
      <c r="J35" s="160">
        <v>0.45</v>
      </c>
      <c r="K35" s="116"/>
      <c r="L35" t="s" s="161">
        <v>57</v>
      </c>
      <c r="M35" s="7"/>
      <c r="N35" s="7"/>
      <c r="O35" s="59"/>
      <c r="P35" s="25">
        <v>0</v>
      </c>
      <c r="Q35" s="25">
        <v>0</v>
      </c>
      <c r="R35" s="57">
        <v>1.5</v>
      </c>
      <c r="S35" s="58"/>
      <c r="T35" s="160">
        <v>0.45</v>
      </c>
      <c r="U35" s="116"/>
      <c r="V35" s="9"/>
    </row>
    <row r="36" ht="22" customHeight="1">
      <c r="A36" t="s" s="159">
        <v>58</v>
      </c>
      <c r="B36" s="7"/>
      <c r="C36" s="7"/>
      <c r="D36" s="7"/>
      <c r="E36" s="59"/>
      <c r="F36" s="25">
        <v>0</v>
      </c>
      <c r="G36" s="25">
        <v>0</v>
      </c>
      <c r="H36" s="57">
        <v>0.5</v>
      </c>
      <c r="I36" s="58"/>
      <c r="J36" s="160">
        <v>0.45</v>
      </c>
      <c r="K36" s="116"/>
      <c r="L36" t="s" s="161">
        <v>59</v>
      </c>
      <c r="M36" s="7"/>
      <c r="N36" s="7"/>
      <c r="O36" s="59"/>
      <c r="P36" s="25">
        <v>0</v>
      </c>
      <c r="Q36" s="25">
        <v>0</v>
      </c>
      <c r="R36" s="57">
        <v>0.35</v>
      </c>
      <c r="S36" s="58"/>
      <c r="T36" s="160">
        <v>0.45</v>
      </c>
      <c r="U36" s="116"/>
      <c r="V36" s="9"/>
    </row>
    <row r="37" ht="22" customHeight="1">
      <c r="A37" t="s" s="159">
        <v>60</v>
      </c>
      <c r="B37" s="7"/>
      <c r="C37" s="7"/>
      <c r="D37" s="7"/>
      <c r="E37" s="59"/>
      <c r="F37" s="25">
        <v>0</v>
      </c>
      <c r="G37" s="25">
        <v>0</v>
      </c>
      <c r="H37" s="57">
        <v>1</v>
      </c>
      <c r="I37" s="58"/>
      <c r="J37" s="160">
        <v>0.45</v>
      </c>
      <c r="K37" s="116"/>
      <c r="L37" t="s" s="162">
        <v>61</v>
      </c>
      <c r="M37" s="163"/>
      <c r="N37" s="163"/>
      <c r="O37" s="164"/>
      <c r="P37" s="25">
        <v>0</v>
      </c>
      <c r="Q37" s="25">
        <v>0</v>
      </c>
      <c r="R37" s="57">
        <v>2.95</v>
      </c>
      <c r="S37" s="58"/>
      <c r="T37" s="160">
        <v>0.45</v>
      </c>
      <c r="U37" s="116"/>
      <c r="V37" s="9"/>
    </row>
    <row r="38" ht="22" customHeight="1">
      <c r="A38" t="s" s="159">
        <v>62</v>
      </c>
      <c r="B38" s="7"/>
      <c r="C38" s="7"/>
      <c r="D38" s="7"/>
      <c r="E38" s="59"/>
      <c r="F38" s="25">
        <v>1</v>
      </c>
      <c r="G38" s="60">
        <v>0</v>
      </c>
      <c r="H38" s="73">
        <v>25</v>
      </c>
      <c r="I38" s="74"/>
      <c r="J38" s="165">
        <v>0</v>
      </c>
      <c r="K38" s="133"/>
      <c r="L38" t="s" s="166">
        <v>63</v>
      </c>
      <c r="M38" s="167"/>
      <c r="N38" s="135"/>
      <c r="O38" s="168"/>
      <c r="P38" s="25">
        <v>0</v>
      </c>
      <c r="Q38" s="60">
        <v>0</v>
      </c>
      <c r="R38" s="73">
        <v>0</v>
      </c>
      <c r="S38" s="74"/>
      <c r="T38" s="60">
        <v>0</v>
      </c>
      <c r="U38" s="116"/>
      <c r="V38" s="9"/>
    </row>
    <row r="39" ht="22" customHeight="1">
      <c r="A39" t="s" s="159">
        <v>64</v>
      </c>
      <c r="B39" s="122"/>
      <c r="C39" s="163"/>
      <c r="D39" s="163"/>
      <c r="E39" s="164"/>
      <c r="F39" s="25">
        <v>1</v>
      </c>
      <c r="G39" s="169">
        <v>0</v>
      </c>
      <c r="H39" s="68">
        <v>25</v>
      </c>
      <c r="I39" s="15"/>
      <c r="J39" s="170">
        <v>0</v>
      </c>
      <c r="K39" s="171"/>
      <c r="L39" t="s" s="166">
        <v>63</v>
      </c>
      <c r="M39" s="167"/>
      <c r="N39" s="135"/>
      <c r="O39" s="168"/>
      <c r="P39" s="25">
        <v>0</v>
      </c>
      <c r="Q39" s="169">
        <v>0</v>
      </c>
      <c r="R39" s="68">
        <v>0</v>
      </c>
      <c r="S39" s="15"/>
      <c r="T39" s="29">
        <v>0</v>
      </c>
      <c r="U39" s="172"/>
      <c r="V39" s="9"/>
    </row>
    <row r="40" ht="22" customHeight="1">
      <c r="A40" s="173"/>
      <c r="B40" t="s" s="174">
        <v>63</v>
      </c>
      <c r="C40" s="135"/>
      <c r="D40" s="135"/>
      <c r="E40" s="168"/>
      <c r="F40" s="25">
        <v>0</v>
      </c>
      <c r="G40" s="169">
        <v>0</v>
      </c>
      <c r="H40" s="175">
        <v>0</v>
      </c>
      <c r="I40" s="176"/>
      <c r="J40" s="170">
        <v>0</v>
      </c>
      <c r="K40" s="83"/>
      <c r="L40" t="s" s="177">
        <v>65</v>
      </c>
      <c r="M40" s="138"/>
      <c r="N40" s="138"/>
      <c r="O40" s="138"/>
      <c r="P40" s="139"/>
      <c r="Q40" s="78"/>
      <c r="R40" s="79"/>
      <c r="S40" s="178"/>
      <c r="T40" s="179">
        <f>(((F6*F33)+G33)*H33*(1-J33))+(((F6*F34)+G34)*H34*(1-J34))+(((F6*F35)+G35)*H35*(1-J35))+(((F6*F36)+G36)*H36*(1-J36))+(((F6+F37)+G37)*H37*(1-J37))+(((F6*F38)+G38)*H38*(1-J38))+(((F6*F39)+G39)*H39*(1-J39))+(((F6*F40)+G40)*H40*(1-J40))+(((F6*P33)+Q33)*R33*(1-T33))+(((F6*P34)+Q34)*R34*(1-T34))+(((F6*P35)+Q35)*R35*(1-T35))+(((F6*P36)+Q36)*R36*(1-T36))+(((F6*P37)+Q37)*R37*(1-T37))+(((F6*P38)+Q38)*R38*(1-T38))+(((F6*P39)+Q39)*R39*(1-T39))</f>
        <v>488.8700000000001</v>
      </c>
      <c r="U40" s="180"/>
      <c r="V40" s="66"/>
    </row>
    <row r="41" ht="27.35" customHeight="1">
      <c r="A41" t="s" s="181">
        <v>66</v>
      </c>
      <c r="B41" s="182"/>
      <c r="C41" s="138"/>
      <c r="D41" s="138"/>
      <c r="E41" s="138"/>
      <c r="F41" s="139"/>
      <c r="G41" s="78"/>
      <c r="H41" s="79"/>
      <c r="I41" s="79"/>
      <c r="J41" s="20"/>
      <c r="K41" s="82"/>
      <c r="L41" s="27"/>
      <c r="M41" s="27"/>
      <c r="N41" s="27"/>
      <c r="O41" s="27"/>
      <c r="P41" s="27"/>
      <c r="Q41" s="82"/>
      <c r="R41" s="27"/>
      <c r="S41" s="27"/>
      <c r="T41" s="104"/>
      <c r="U41" s="183"/>
      <c r="V41" s="9"/>
    </row>
    <row r="42" ht="19" customHeight="1">
      <c r="A42" s="184"/>
      <c r="B42" s="27"/>
      <c r="C42" s="27"/>
      <c r="D42" s="27"/>
      <c r="E42" s="27"/>
      <c r="F42" s="27"/>
      <c r="G42" t="s" s="185">
        <v>13</v>
      </c>
      <c r="H42" t="s" s="186">
        <v>67</v>
      </c>
      <c r="I42" s="8"/>
      <c r="J42" s="187"/>
      <c r="K42" s="7"/>
      <c r="L42" s="188"/>
      <c r="M42" s="189"/>
      <c r="N42" s="122"/>
      <c r="O42" s="122"/>
      <c r="P42" s="122"/>
      <c r="Q42" t="s" s="154">
        <v>13</v>
      </c>
      <c r="R42" t="s" s="186">
        <v>67</v>
      </c>
      <c r="S42" s="8"/>
      <c r="T42" s="187"/>
      <c r="U42" s="7"/>
      <c r="V42" s="190"/>
    </row>
    <row r="43" ht="22" customHeight="1">
      <c r="A43" t="s" s="159">
        <v>68</v>
      </c>
      <c r="B43" s="27"/>
      <c r="C43" s="27"/>
      <c r="D43" s="27"/>
      <c r="E43" s="27"/>
      <c r="F43" s="28"/>
      <c r="G43" s="29">
        <v>0</v>
      </c>
      <c r="H43" s="191">
        <v>14.95</v>
      </c>
      <c r="I43" s="192"/>
      <c r="J43" s="170">
        <v>0.45</v>
      </c>
      <c r="K43" s="171"/>
      <c r="L43" t="s" s="193">
        <v>63</v>
      </c>
      <c r="M43" s="167"/>
      <c r="N43" s="135"/>
      <c r="O43" s="194"/>
      <c r="P43" s="195"/>
      <c r="Q43" s="25">
        <v>0</v>
      </c>
      <c r="R43" s="196">
        <v>0</v>
      </c>
      <c r="S43" s="192"/>
      <c r="T43" s="170">
        <v>0</v>
      </c>
      <c r="U43" s="83"/>
      <c r="V43" s="9"/>
    </row>
    <row r="44" ht="22" customHeight="1">
      <c r="A44" t="s" s="159">
        <v>69</v>
      </c>
      <c r="B44" s="163"/>
      <c r="C44" s="122"/>
      <c r="D44" s="122"/>
      <c r="E44" s="122"/>
      <c r="F44" s="123"/>
      <c r="G44" s="197">
        <v>0</v>
      </c>
      <c r="H44" s="191">
        <v>18.95</v>
      </c>
      <c r="I44" s="192"/>
      <c r="J44" s="170">
        <v>0.45</v>
      </c>
      <c r="K44" s="171"/>
      <c r="L44" t="s" s="193">
        <v>63</v>
      </c>
      <c r="M44" s="167"/>
      <c r="N44" s="135"/>
      <c r="O44" s="194"/>
      <c r="P44" s="195"/>
      <c r="Q44" s="25">
        <v>0</v>
      </c>
      <c r="R44" s="196">
        <v>0</v>
      </c>
      <c r="S44" s="192"/>
      <c r="T44" s="170">
        <v>0</v>
      </c>
      <c r="U44" s="172"/>
      <c r="V44" s="9"/>
    </row>
    <row r="45" ht="22" customHeight="1">
      <c r="A45" s="173"/>
      <c r="B45" t="s" s="174">
        <v>63</v>
      </c>
      <c r="C45" s="131"/>
      <c r="D45" s="198"/>
      <c r="E45" s="199"/>
      <c r="F45" s="200"/>
      <c r="G45" s="25">
        <v>0</v>
      </c>
      <c r="H45" s="201">
        <v>0</v>
      </c>
      <c r="I45" s="176"/>
      <c r="J45" s="170">
        <v>0</v>
      </c>
      <c r="K45" s="83"/>
      <c r="L45" t="s" s="177">
        <v>65</v>
      </c>
      <c r="M45" s="202"/>
      <c r="N45" s="202"/>
      <c r="O45" s="202"/>
      <c r="P45" s="202"/>
      <c r="Q45" s="203"/>
      <c r="R45" s="204"/>
      <c r="S45" s="205"/>
      <c r="T45" s="206">
        <f>(G43*H43*(1-J43))+(G44*H44*(1-J44))+(G45*H45*(1-J45))+(Q43*R43*(1-T43))+(Q44*R44*(1-T44))</f>
        <v>0</v>
      </c>
      <c r="U45" s="180"/>
      <c r="V45" s="66"/>
    </row>
    <row r="46" ht="10.05" customHeight="1">
      <c r="A46" s="19"/>
      <c r="B46" s="142"/>
      <c r="C46" s="142"/>
      <c r="D46" s="142"/>
      <c r="E46" s="142"/>
      <c r="F46" s="142"/>
      <c r="G46" s="89"/>
      <c r="H46" s="20"/>
      <c r="I46" s="90"/>
      <c r="J46" s="90"/>
      <c r="K46" s="7"/>
      <c r="L46" s="7"/>
      <c r="M46" s="7"/>
      <c r="N46" s="85"/>
      <c r="O46" s="85"/>
      <c r="P46" s="7"/>
      <c r="Q46" s="7"/>
      <c r="R46" s="7"/>
      <c r="S46" s="7"/>
      <c r="T46" s="91"/>
      <c r="U46" s="91"/>
      <c r="V46" s="9"/>
    </row>
    <row r="47" ht="22.3" customHeight="1">
      <c r="A47" t="s" s="207">
        <v>70</v>
      </c>
      <c r="B47" s="11"/>
      <c r="C47" s="11"/>
      <c r="D47" s="11"/>
      <c r="E47" t="s" s="208">
        <v>71</v>
      </c>
      <c r="F47" s="7"/>
      <c r="G47" s="7"/>
      <c r="H47" s="87"/>
      <c r="I47" s="88">
        <f>(F6+K6+O6)*((F24*I24)+(F25*I25)+(F26*I26)+(P24*S24)+(P25*S25)+(P26*S26))</f>
        <v>148</v>
      </c>
      <c r="J47" s="65"/>
      <c r="K47" t="s" s="97">
        <v>72</v>
      </c>
      <c r="L47" s="7"/>
      <c r="M47" s="87"/>
      <c r="N47" s="88">
        <f>(G28*F6)+(M28*(K6+O6))+(S28*U6)</f>
        <v>30</v>
      </c>
      <c r="O47" s="65"/>
      <c r="P47" t="s" s="97">
        <v>73</v>
      </c>
      <c r="Q47" s="93"/>
      <c r="R47" s="7"/>
      <c r="S47" s="87"/>
      <c r="T47" s="209">
        <f>T40+T45</f>
        <v>488.8700000000001</v>
      </c>
      <c r="U47" s="65"/>
      <c r="V47" s="101"/>
    </row>
    <row r="48" ht="10.05" customHeight="1">
      <c r="A48" s="19"/>
      <c r="B48" s="7"/>
      <c r="C48" s="7"/>
      <c r="D48" s="7"/>
      <c r="E48" s="7"/>
      <c r="F48" s="7"/>
      <c r="G48" s="7"/>
      <c r="H48" s="7"/>
      <c r="I48" s="104"/>
      <c r="J48" s="104"/>
      <c r="K48" s="7"/>
      <c r="L48" s="7"/>
      <c r="M48" s="7"/>
      <c r="N48" s="104"/>
      <c r="O48" s="210"/>
      <c r="P48" s="7"/>
      <c r="Q48" s="7"/>
      <c r="R48" s="7"/>
      <c r="S48" s="7"/>
      <c r="T48" s="91"/>
      <c r="U48" s="91"/>
      <c r="V48" s="9"/>
    </row>
    <row r="49" ht="22.3" customHeight="1">
      <c r="A49" t="s" s="22">
        <v>74</v>
      </c>
      <c r="B49" s="7"/>
      <c r="C49" s="7"/>
      <c r="D49" s="7"/>
      <c r="E49" s="7"/>
      <c r="F49" s="7"/>
      <c r="G49" s="7"/>
      <c r="H49" s="7"/>
      <c r="I49" s="7"/>
      <c r="J49" s="7"/>
      <c r="K49" s="7"/>
      <c r="L49" s="7"/>
      <c r="M49" s="148"/>
      <c r="N49" s="31"/>
      <c r="O49" s="170">
        <v>0.09</v>
      </c>
      <c r="P49" t="s" s="211">
        <v>75</v>
      </c>
      <c r="Q49" s="7"/>
      <c r="R49" s="7"/>
      <c r="S49" s="87"/>
      <c r="T49" s="209">
        <f>O49*T47</f>
        <v>43.9983</v>
      </c>
      <c r="U49" s="65"/>
      <c r="V49" s="66"/>
    </row>
    <row r="50" ht="13.8" customHeight="1">
      <c r="A50" s="32"/>
      <c r="B50" s="33"/>
      <c r="C50" s="33"/>
      <c r="D50" s="33"/>
      <c r="E50" s="33"/>
      <c r="F50" s="33"/>
      <c r="G50" s="33"/>
      <c r="H50" s="33"/>
      <c r="I50" s="33"/>
      <c r="J50" s="33"/>
      <c r="K50" s="33"/>
      <c r="L50" s="33"/>
      <c r="M50" s="33"/>
      <c r="N50" s="33"/>
      <c r="O50" s="35"/>
      <c r="P50" s="33"/>
      <c r="Q50" s="33"/>
      <c r="R50" s="33"/>
      <c r="S50" s="33"/>
      <c r="T50" s="212"/>
      <c r="U50" s="212"/>
      <c r="V50" s="36"/>
    </row>
    <row r="51" ht="25.5" customHeight="1">
      <c r="A51" t="s" s="37">
        <v>76</v>
      </c>
      <c r="B51" s="38"/>
      <c r="C51" s="38"/>
      <c r="D51" s="38"/>
      <c r="E51" s="38"/>
      <c r="F51" s="38"/>
      <c r="G51" s="38"/>
      <c r="H51" s="39"/>
      <c r="I51" s="39"/>
      <c r="J51" s="39"/>
      <c r="K51" s="39"/>
      <c r="L51" s="39"/>
      <c r="M51" s="39"/>
      <c r="N51" s="39"/>
      <c r="O51" s="39"/>
      <c r="P51" s="39"/>
      <c r="Q51" s="39"/>
      <c r="R51" s="39"/>
      <c r="S51" s="39"/>
      <c r="T51" s="39"/>
      <c r="U51" s="39"/>
      <c r="V51" s="5"/>
    </row>
    <row r="52" ht="19" customHeight="1">
      <c r="A52" s="184"/>
      <c r="B52" s="213"/>
      <c r="C52" s="213"/>
      <c r="D52" s="213"/>
      <c r="E52" t="s" s="214">
        <v>77</v>
      </c>
      <c r="F52" s="52"/>
      <c r="G52" s="52"/>
      <c r="H52" s="7"/>
      <c r="I52" s="213"/>
      <c r="J52" s="213"/>
      <c r="K52" s="213"/>
      <c r="L52" t="s" s="214">
        <v>77</v>
      </c>
      <c r="M52" s="52"/>
      <c r="N52" s="52"/>
      <c r="O52" s="7"/>
      <c r="P52" s="213"/>
      <c r="Q52" s="213"/>
      <c r="R52" s="213"/>
      <c r="S52" t="s" s="214">
        <v>78</v>
      </c>
      <c r="T52" s="52"/>
      <c r="U52" s="52"/>
      <c r="V52" s="9"/>
    </row>
    <row r="53" ht="22" customHeight="1">
      <c r="A53" s="19"/>
      <c r="B53" t="s" s="55">
        <v>36</v>
      </c>
      <c r="C53" s="27"/>
      <c r="D53" s="27"/>
      <c r="E53" s="56"/>
      <c r="F53" s="57">
        <v>0</v>
      </c>
      <c r="G53" s="119"/>
      <c r="H53" s="127"/>
      <c r="I53" t="s" s="55">
        <v>79</v>
      </c>
      <c r="J53" s="7"/>
      <c r="K53" s="7"/>
      <c r="L53" s="59"/>
      <c r="M53" s="57">
        <v>20</v>
      </c>
      <c r="N53" s="119"/>
      <c r="O53" s="116"/>
      <c r="P53" t="s" s="121">
        <v>37</v>
      </c>
      <c r="Q53" s="163"/>
      <c r="R53" s="163"/>
      <c r="S53" s="164"/>
      <c r="T53" s="57">
        <v>50</v>
      </c>
      <c r="U53" s="58"/>
      <c r="V53" s="215"/>
    </row>
    <row r="54" ht="22" customHeight="1">
      <c r="A54" s="19"/>
      <c r="B54" t="s" s="121">
        <v>38</v>
      </c>
      <c r="C54" s="122"/>
      <c r="D54" s="122"/>
      <c r="E54" s="123"/>
      <c r="F54" s="57">
        <v>0</v>
      </c>
      <c r="G54" s="119"/>
      <c r="H54" s="127"/>
      <c r="I54" t="s" s="121">
        <v>80</v>
      </c>
      <c r="J54" s="163"/>
      <c r="K54" s="163"/>
      <c r="L54" s="216"/>
      <c r="M54" s="57">
        <v>15</v>
      </c>
      <c r="N54" s="119"/>
      <c r="O54" s="133"/>
      <c r="P54" t="s" s="174">
        <v>81</v>
      </c>
      <c r="Q54" s="131"/>
      <c r="R54" s="198"/>
      <c r="S54" s="217"/>
      <c r="T54" s="57">
        <v>0</v>
      </c>
      <c r="U54" s="58"/>
      <c r="V54" s="215"/>
    </row>
    <row r="55" ht="22" customHeight="1">
      <c r="A55" s="128"/>
      <c r="B55" t="s" s="174">
        <v>81</v>
      </c>
      <c r="C55" s="131"/>
      <c r="D55" s="198"/>
      <c r="E55" s="217"/>
      <c r="F55" s="57">
        <v>0</v>
      </c>
      <c r="G55" s="58"/>
      <c r="H55" s="133"/>
      <c r="I55" t="s" s="174">
        <v>81</v>
      </c>
      <c r="J55" s="131"/>
      <c r="K55" s="198"/>
      <c r="L55" s="217"/>
      <c r="M55" s="57">
        <v>0</v>
      </c>
      <c r="N55" s="58"/>
      <c r="O55" s="133"/>
      <c r="P55" t="s" s="174">
        <v>81</v>
      </c>
      <c r="Q55" s="131"/>
      <c r="R55" s="198"/>
      <c r="S55" s="217"/>
      <c r="T55" s="57">
        <v>0</v>
      </c>
      <c r="U55" s="58"/>
      <c r="V55" s="215"/>
    </row>
    <row r="56" ht="11.5" customHeight="1">
      <c r="A56" s="32"/>
      <c r="B56" s="218"/>
      <c r="C56" s="218"/>
      <c r="D56" s="218"/>
      <c r="E56" s="218"/>
      <c r="F56" s="34"/>
      <c r="G56" s="34"/>
      <c r="H56" s="33"/>
      <c r="I56" s="218"/>
      <c r="J56" s="218"/>
      <c r="K56" s="218"/>
      <c r="L56" s="218"/>
      <c r="M56" s="34"/>
      <c r="N56" s="34"/>
      <c r="O56" s="33"/>
      <c r="P56" s="218"/>
      <c r="Q56" s="218"/>
      <c r="R56" s="218"/>
      <c r="S56" s="218"/>
      <c r="T56" s="34"/>
      <c r="U56" s="34"/>
      <c r="V56" s="36"/>
    </row>
    <row r="57" ht="25.5" customHeight="1">
      <c r="A57" t="s" s="37">
        <v>82</v>
      </c>
      <c r="B57" s="38"/>
      <c r="C57" s="38"/>
      <c r="D57" s="38"/>
      <c r="E57" s="38"/>
      <c r="F57" s="38"/>
      <c r="G57" s="38"/>
      <c r="H57" s="39"/>
      <c r="I57" s="39"/>
      <c r="J57" s="39"/>
      <c r="K57" s="39"/>
      <c r="L57" s="39"/>
      <c r="M57" s="39"/>
      <c r="N57" s="39"/>
      <c r="O57" s="39"/>
      <c r="P57" s="39"/>
      <c r="Q57" s="39"/>
      <c r="R57" s="39"/>
      <c r="S57" s="39"/>
      <c r="T57" s="39"/>
      <c r="U57" s="39"/>
      <c r="V57" s="5"/>
    </row>
    <row r="58" ht="10.05" customHeight="1">
      <c r="A58" s="219"/>
      <c r="B58" s="220"/>
      <c r="C58" s="220"/>
      <c r="D58" s="220"/>
      <c r="E58" s="220"/>
      <c r="F58" s="220"/>
      <c r="G58" s="220"/>
      <c r="H58" s="220"/>
      <c r="I58" s="220"/>
      <c r="J58" s="220"/>
      <c r="K58" s="220"/>
      <c r="L58" s="220"/>
      <c r="M58" s="220"/>
      <c r="N58" s="7"/>
      <c r="O58" s="7"/>
      <c r="P58" s="7"/>
      <c r="Q58" s="7"/>
      <c r="R58" s="7"/>
      <c r="S58" s="85"/>
      <c r="T58" s="85"/>
      <c r="U58" s="85"/>
      <c r="V58" s="9"/>
    </row>
    <row r="59" ht="22.3" customHeight="1">
      <c r="A59" t="s" s="221">
        <v>83</v>
      </c>
      <c r="B59" s="222"/>
      <c r="C59" s="222"/>
      <c r="D59" s="222"/>
      <c r="E59" s="222"/>
      <c r="F59" s="222"/>
      <c r="G59" s="222"/>
      <c r="H59" s="222"/>
      <c r="I59" s="222"/>
      <c r="J59" s="222"/>
      <c r="K59" s="222"/>
      <c r="L59" s="222"/>
      <c r="M59" s="223"/>
      <c r="N59" t="s" s="224">
        <v>84</v>
      </c>
      <c r="O59" s="225"/>
      <c r="P59" s="225"/>
      <c r="Q59" s="225"/>
      <c r="R59" s="226"/>
      <c r="S59" s="209">
        <f>T20+I47+N47+T47+T49</f>
        <v>1276.934966666667</v>
      </c>
      <c r="T59" s="91"/>
      <c r="U59" s="65"/>
      <c r="V59" s="66"/>
    </row>
    <row r="60" ht="10.05" customHeight="1">
      <c r="A60" s="227"/>
      <c r="B60" s="7"/>
      <c r="C60" s="7"/>
      <c r="D60" s="7"/>
      <c r="E60" s="7"/>
      <c r="F60" s="7"/>
      <c r="G60" s="7"/>
      <c r="H60" s="7"/>
      <c r="I60" s="7"/>
      <c r="J60" s="7"/>
      <c r="K60" s="7"/>
      <c r="L60" s="7"/>
      <c r="M60" s="228"/>
      <c r="N60" s="229"/>
      <c r="O60" s="230"/>
      <c r="P60" s="230"/>
      <c r="Q60" s="230"/>
      <c r="R60" s="230"/>
      <c r="S60" s="91"/>
      <c r="T60" s="91"/>
      <c r="U60" s="91"/>
      <c r="V60" s="9"/>
    </row>
    <row r="61" ht="22.3" customHeight="1">
      <c r="A61" s="231"/>
      <c r="B61" s="220"/>
      <c r="C61" s="220"/>
      <c r="D61" s="220"/>
      <c r="E61" s="220"/>
      <c r="F61" s="220"/>
      <c r="G61" s="220"/>
      <c r="H61" s="220"/>
      <c r="I61" s="220"/>
      <c r="J61" s="220"/>
      <c r="K61" s="220"/>
      <c r="L61" s="220"/>
      <c r="M61" s="232"/>
      <c r="N61" t="s" s="224">
        <v>85</v>
      </c>
      <c r="O61" s="225"/>
      <c r="P61" s="225"/>
      <c r="Q61" s="225"/>
      <c r="R61" s="226"/>
      <c r="S61" s="209">
        <f>F53+F54+F55+M53+M54+M55+T53+T54+T55</f>
        <v>85</v>
      </c>
      <c r="T61" s="91"/>
      <c r="U61" s="65"/>
      <c r="V61" s="66"/>
    </row>
    <row r="62" ht="10.05" customHeight="1">
      <c r="A62" s="233"/>
      <c r="B62" s="222"/>
      <c r="C62" s="222"/>
      <c r="D62" s="222"/>
      <c r="E62" s="222"/>
      <c r="F62" s="234"/>
      <c r="G62" s="222"/>
      <c r="H62" s="222"/>
      <c r="I62" s="222"/>
      <c r="J62" s="222"/>
      <c r="K62" s="222"/>
      <c r="L62" s="222"/>
      <c r="M62" s="235"/>
      <c r="N62" s="230"/>
      <c r="O62" s="230"/>
      <c r="P62" s="230"/>
      <c r="Q62" s="230"/>
      <c r="R62" s="230"/>
      <c r="S62" s="91"/>
      <c r="T62" s="91"/>
      <c r="U62" s="91"/>
      <c r="V62" s="9"/>
    </row>
    <row r="63" ht="22.3" customHeight="1">
      <c r="A63" t="s" s="236">
        <v>86</v>
      </c>
      <c r="B63" s="11"/>
      <c r="C63" s="11"/>
      <c r="D63" s="11"/>
      <c r="E63" s="12"/>
      <c r="F63" s="170">
        <v>0.1</v>
      </c>
      <c r="G63" t="s" s="237">
        <v>87</v>
      </c>
      <c r="H63" s="7"/>
      <c r="I63" s="238"/>
      <c r="J63" s="7"/>
      <c r="K63" s="238"/>
      <c r="L63" s="238"/>
      <c r="M63" s="7"/>
      <c r="N63" s="238"/>
      <c r="O63" s="238"/>
      <c r="P63" s="238"/>
      <c r="Q63" s="238"/>
      <c r="R63" s="239"/>
      <c r="S63" s="209">
        <f>S59+S61</f>
        <v>1361.934966666667</v>
      </c>
      <c r="T63" s="91"/>
      <c r="U63" s="65"/>
      <c r="V63" s="66"/>
    </row>
    <row r="64" ht="10.05" customHeight="1">
      <c r="A64" s="240"/>
      <c r="B64" s="241"/>
      <c r="C64" s="241"/>
      <c r="D64" s="241"/>
      <c r="E64" s="241"/>
      <c r="F64" s="242"/>
      <c r="G64" s="241"/>
      <c r="H64" s="241"/>
      <c r="I64" s="241"/>
      <c r="J64" s="241"/>
      <c r="K64" s="241"/>
      <c r="L64" s="241"/>
      <c r="M64" s="241"/>
      <c r="N64" s="238"/>
      <c r="O64" s="238"/>
      <c r="P64" s="238"/>
      <c r="Q64" s="238"/>
      <c r="R64" s="238"/>
      <c r="S64" s="243"/>
      <c r="T64" s="243"/>
      <c r="U64" s="243"/>
      <c r="V64" s="9"/>
    </row>
    <row r="65" ht="24" customHeight="1">
      <c r="A65" t="s" s="244">
        <v>88</v>
      </c>
      <c r="B65" s="222"/>
      <c r="C65" s="245"/>
      <c r="D65" s="245"/>
      <c r="E65" s="245"/>
      <c r="F65" s="245"/>
      <c r="G65" s="245"/>
      <c r="H65" s="245"/>
      <c r="I65" s="245"/>
      <c r="J65" s="245"/>
      <c r="K65" s="245"/>
      <c r="L65" s="245"/>
      <c r="M65" s="246"/>
      <c r="N65" t="s" s="224">
        <v>89</v>
      </c>
      <c r="O65" s="225"/>
      <c r="P65" s="225"/>
      <c r="Q65" s="225"/>
      <c r="R65" s="226"/>
      <c r="S65" s="247">
        <f>F63*S63</f>
        <v>136.1934966666667</v>
      </c>
      <c r="T65" s="248"/>
      <c r="U65" s="248"/>
      <c r="V65" s="66"/>
    </row>
    <row r="66" ht="10.05" customHeight="1">
      <c r="A66" s="249"/>
      <c r="B66" s="238"/>
      <c r="C66" s="238"/>
      <c r="D66" s="238"/>
      <c r="E66" s="238"/>
      <c r="F66" s="238"/>
      <c r="G66" s="238"/>
      <c r="H66" s="238"/>
      <c r="I66" s="238"/>
      <c r="J66" s="238"/>
      <c r="K66" s="238"/>
      <c r="L66" s="238"/>
      <c r="M66" s="250"/>
      <c r="N66" s="251"/>
      <c r="O66" s="7"/>
      <c r="P66" s="7"/>
      <c r="Q66" s="7"/>
      <c r="R66" s="7"/>
      <c r="S66" s="91"/>
      <c r="T66" s="91"/>
      <c r="U66" s="91"/>
      <c r="V66" s="252"/>
    </row>
    <row r="67" ht="22.3" customHeight="1">
      <c r="A67" s="227"/>
      <c r="B67" s="7"/>
      <c r="C67" s="7"/>
      <c r="D67" s="7"/>
      <c r="E67" s="7"/>
      <c r="F67" s="7"/>
      <c r="G67" s="7"/>
      <c r="H67" s="7"/>
      <c r="I67" s="7"/>
      <c r="J67" s="7"/>
      <c r="K67" s="7"/>
      <c r="L67" s="7"/>
      <c r="M67" s="228"/>
      <c r="N67" t="s" s="253">
        <v>90</v>
      </c>
      <c r="O67" s="254"/>
      <c r="P67" s="254"/>
      <c r="Q67" s="254"/>
      <c r="R67" s="255"/>
      <c r="S67" s="247">
        <f>S63+S65</f>
        <v>1498.128463333333</v>
      </c>
      <c r="T67" s="256"/>
      <c r="U67" s="256"/>
      <c r="V67" s="257"/>
    </row>
    <row r="68" ht="30.6" customHeight="1">
      <c r="A68" s="231"/>
      <c r="B68" s="220"/>
      <c r="C68" s="220"/>
      <c r="D68" s="220"/>
      <c r="E68" s="220"/>
      <c r="F68" s="220"/>
      <c r="G68" s="220"/>
      <c r="H68" s="220"/>
      <c r="I68" s="220"/>
      <c r="J68" s="220"/>
      <c r="K68" s="220"/>
      <c r="L68" s="220"/>
      <c r="M68" s="232"/>
      <c r="N68" s="251"/>
      <c r="O68" s="7"/>
      <c r="P68" s="7"/>
      <c r="Q68" s="7"/>
      <c r="R68" s="7"/>
      <c r="S68" s="104"/>
      <c r="T68" s="104"/>
      <c r="U68" s="104"/>
      <c r="V68" s="9"/>
    </row>
    <row r="69" ht="10.05" customHeight="1">
      <c r="A69" s="233"/>
      <c r="B69" s="222"/>
      <c r="C69" s="222"/>
      <c r="D69" s="222"/>
      <c r="E69" s="222"/>
      <c r="F69" s="222"/>
      <c r="G69" s="234"/>
      <c r="H69" s="234"/>
      <c r="I69" s="234"/>
      <c r="J69" s="222"/>
      <c r="K69" s="222"/>
      <c r="L69" s="222"/>
      <c r="M69" s="222"/>
      <c r="N69" s="7"/>
      <c r="O69" s="7"/>
      <c r="P69" s="7"/>
      <c r="Q69" s="7"/>
      <c r="R69" s="7"/>
      <c r="S69" s="85"/>
      <c r="T69" s="85"/>
      <c r="U69" s="85"/>
      <c r="V69" s="9"/>
    </row>
    <row r="70" ht="22.3" customHeight="1">
      <c r="A70" t="s" s="236">
        <v>91</v>
      </c>
      <c r="B70" s="7"/>
      <c r="C70" s="11"/>
      <c r="D70" s="11"/>
      <c r="E70" s="11"/>
      <c r="F70" s="12"/>
      <c r="G70" s="68">
        <v>250</v>
      </c>
      <c r="H70" s="14"/>
      <c r="I70" s="15"/>
      <c r="J70" t="s" s="237">
        <v>92</v>
      </c>
      <c r="K70" s="7"/>
      <c r="L70" s="238"/>
      <c r="M70" s="7"/>
      <c r="N70" s="7"/>
      <c r="O70" s="7"/>
      <c r="P70" s="7"/>
      <c r="Q70" s="7"/>
      <c r="R70" s="258"/>
      <c r="S70" s="209">
        <f>G70*F6</f>
        <v>1500</v>
      </c>
      <c r="T70" s="91"/>
      <c r="U70" s="65"/>
      <c r="V70" s="66"/>
    </row>
    <row r="71" ht="10.05" customHeight="1">
      <c r="A71" s="19"/>
      <c r="B71" s="7"/>
      <c r="C71" s="7"/>
      <c r="D71" s="7"/>
      <c r="E71" s="7"/>
      <c r="F71" s="7"/>
      <c r="G71" s="14"/>
      <c r="H71" s="14"/>
      <c r="I71" s="14"/>
      <c r="J71" s="7"/>
      <c r="K71" s="7"/>
      <c r="L71" s="7"/>
      <c r="M71" s="7"/>
      <c r="N71" s="7"/>
      <c r="O71" s="7"/>
      <c r="P71" s="7"/>
      <c r="Q71" s="7"/>
      <c r="R71" s="7"/>
      <c r="S71" s="91"/>
      <c r="T71" s="91"/>
      <c r="U71" s="91"/>
      <c r="V71" s="9"/>
    </row>
    <row r="72" ht="22.3" customHeight="1">
      <c r="A72" t="s" s="236">
        <v>93</v>
      </c>
      <c r="B72" s="7"/>
      <c r="C72" s="11"/>
      <c r="D72" s="11"/>
      <c r="E72" s="11"/>
      <c r="F72" s="12"/>
      <c r="G72" s="68">
        <v>0</v>
      </c>
      <c r="H72" s="14"/>
      <c r="I72" s="15"/>
      <c r="J72" t="s" s="237">
        <v>94</v>
      </c>
      <c r="K72" s="7"/>
      <c r="L72" s="238"/>
      <c r="M72" s="7"/>
      <c r="N72" s="7"/>
      <c r="O72" s="7"/>
      <c r="P72" s="7"/>
      <c r="Q72" s="7"/>
      <c r="R72" s="87"/>
      <c r="S72" s="209">
        <f>((K6+O6)*G72)+G74</f>
        <v>0</v>
      </c>
      <c r="T72" s="91"/>
      <c r="U72" s="65"/>
      <c r="V72" s="66"/>
    </row>
    <row r="73" ht="10.05" customHeight="1">
      <c r="A73" s="19"/>
      <c r="B73" s="7"/>
      <c r="C73" s="7"/>
      <c r="D73" s="7"/>
      <c r="E73" s="7"/>
      <c r="F73" s="7"/>
      <c r="G73" s="14"/>
      <c r="H73" s="14"/>
      <c r="I73" s="14"/>
      <c r="J73" s="7"/>
      <c r="K73" s="7"/>
      <c r="L73" s="7"/>
      <c r="M73" s="7"/>
      <c r="N73" s="7"/>
      <c r="O73" s="7"/>
      <c r="P73" s="7"/>
      <c r="Q73" s="7"/>
      <c r="R73" s="7"/>
      <c r="S73" s="91"/>
      <c r="T73" s="91"/>
      <c r="U73" s="91"/>
      <c r="V73" s="9"/>
    </row>
    <row r="74" ht="22.3" customHeight="1">
      <c r="A74" t="s" s="236">
        <v>95</v>
      </c>
      <c r="B74" s="7"/>
      <c r="C74" s="105"/>
      <c r="D74" s="105"/>
      <c r="E74" s="105"/>
      <c r="F74" s="259"/>
      <c r="G74" s="68">
        <v>0</v>
      </c>
      <c r="H74" s="14"/>
      <c r="I74" s="15"/>
      <c r="J74" t="s" s="260">
        <v>96</v>
      </c>
      <c r="K74" s="11"/>
      <c r="L74" s="254"/>
      <c r="M74" s="11"/>
      <c r="N74" s="11"/>
      <c r="O74" s="11"/>
      <c r="P74" s="11"/>
      <c r="Q74" s="11"/>
      <c r="R74" s="261"/>
      <c r="S74" s="209">
        <f>S70+S72</f>
        <v>1500</v>
      </c>
      <c r="T74" s="91"/>
      <c r="U74" s="65"/>
      <c r="V74" s="66"/>
    </row>
    <row r="75" ht="11" customHeight="1">
      <c r="A75" s="19"/>
      <c r="B75" s="7"/>
      <c r="C75" s="7"/>
      <c r="D75" s="7"/>
      <c r="E75" s="7"/>
      <c r="F75" s="7"/>
      <c r="G75" s="20"/>
      <c r="H75" s="20"/>
      <c r="I75" s="20"/>
      <c r="J75" s="7"/>
      <c r="K75" s="7"/>
      <c r="L75" s="7"/>
      <c r="M75" s="262"/>
      <c r="N75" s="262"/>
      <c r="O75" s="262"/>
      <c r="P75" s="7"/>
      <c r="Q75" s="7"/>
      <c r="R75" s="7"/>
      <c r="S75" s="104"/>
      <c r="T75" s="104"/>
      <c r="U75" s="104"/>
      <c r="V75" s="9"/>
    </row>
    <row r="76" ht="29" customHeight="1">
      <c r="A76" t="s" s="263">
        <v>97</v>
      </c>
      <c r="B76" s="7"/>
      <c r="C76" s="7"/>
      <c r="D76" s="7"/>
      <c r="E76" s="11"/>
      <c r="F76" s="11"/>
      <c r="G76" s="11"/>
      <c r="H76" s="11"/>
      <c r="I76" s="11"/>
      <c r="J76" s="11"/>
      <c r="K76" s="11"/>
      <c r="L76" s="264"/>
      <c r="M76" s="265">
        <f>S74-S67</f>
        <v>1.871536666666543</v>
      </c>
      <c r="N76" s="266"/>
      <c r="O76" s="267"/>
      <c r="P76" s="268"/>
      <c r="Q76" s="7"/>
      <c r="R76" s="7"/>
      <c r="S76" s="7"/>
      <c r="T76" s="7"/>
      <c r="U76" s="7"/>
      <c r="V76" s="9"/>
    </row>
    <row r="77" ht="9.15" customHeight="1">
      <c r="A77" s="19"/>
      <c r="B77" s="7"/>
      <c r="C77" s="7"/>
      <c r="D77" s="7"/>
      <c r="E77" s="7"/>
      <c r="F77" s="7"/>
      <c r="G77" s="7"/>
      <c r="H77" s="7"/>
      <c r="I77" s="7"/>
      <c r="J77" s="7"/>
      <c r="K77" s="7"/>
      <c r="L77" s="7"/>
      <c r="M77" s="266"/>
      <c r="N77" s="266"/>
      <c r="O77" s="266"/>
      <c r="P77" s="7"/>
      <c r="Q77" s="7"/>
      <c r="R77" s="7"/>
      <c r="S77" s="7"/>
      <c r="T77" s="7"/>
      <c r="U77" s="7"/>
      <c r="V77" s="9"/>
    </row>
    <row r="78" ht="8.35" customHeight="1">
      <c r="A78" s="19"/>
      <c r="B78" s="7"/>
      <c r="C78" s="7"/>
      <c r="D78" s="7"/>
      <c r="E78" s="7"/>
      <c r="F78" s="7"/>
      <c r="G78" s="7"/>
      <c r="H78" s="7"/>
      <c r="I78" s="7"/>
      <c r="J78" s="7"/>
      <c r="K78" s="7"/>
      <c r="L78" s="7"/>
      <c r="M78" s="266"/>
      <c r="N78" s="266"/>
      <c r="O78" s="266"/>
      <c r="P78" s="7"/>
      <c r="Q78" s="7"/>
      <c r="R78" s="7"/>
      <c r="S78" s="7"/>
      <c r="T78" s="7"/>
      <c r="U78" s="7"/>
      <c r="V78" s="9"/>
    </row>
    <row r="79" ht="10.15" customHeight="1">
      <c r="A79" s="32"/>
      <c r="B79" s="33"/>
      <c r="C79" s="33"/>
      <c r="D79" s="33"/>
      <c r="E79" s="33"/>
      <c r="F79" s="33"/>
      <c r="G79" s="33"/>
      <c r="H79" s="33"/>
      <c r="I79" s="33"/>
      <c r="J79" s="33"/>
      <c r="K79" s="33"/>
      <c r="L79" s="33"/>
      <c r="M79" s="269"/>
      <c r="N79" s="269"/>
      <c r="O79" s="269"/>
      <c r="P79" s="33"/>
      <c r="Q79" s="33"/>
      <c r="R79" s="33"/>
      <c r="S79" s="33"/>
      <c r="T79" s="33"/>
      <c r="U79" s="33"/>
      <c r="V79" s="36"/>
    </row>
  </sheetData>
  <mergeCells count="234">
    <mergeCell ref="A1:V1"/>
    <mergeCell ref="M16:N16"/>
    <mergeCell ref="A64:V64"/>
    <mergeCell ref="H36:I36"/>
    <mergeCell ref="N12:O12"/>
    <mergeCell ref="A17:V17"/>
    <mergeCell ref="P54:S54"/>
    <mergeCell ref="J16:K16"/>
    <mergeCell ref="G28:H28"/>
    <mergeCell ref="M4:Q4"/>
    <mergeCell ref="G63:R63"/>
    <mergeCell ref="I55:L55"/>
    <mergeCell ref="L43:P43"/>
    <mergeCell ref="K47:M47"/>
    <mergeCell ref="T11:U11"/>
    <mergeCell ref="I54:L54"/>
    <mergeCell ref="S14:T14"/>
    <mergeCell ref="P26:Q26"/>
    <mergeCell ref="N65:R65"/>
    <mergeCell ref="A70:F70"/>
    <mergeCell ref="H42:K42"/>
    <mergeCell ref="P10:Q10"/>
    <mergeCell ref="A51:V51"/>
    <mergeCell ref="P14:Q14"/>
    <mergeCell ref="A74:F74"/>
    <mergeCell ref="O18:S18"/>
    <mergeCell ref="F54:G54"/>
    <mergeCell ref="O28:R28"/>
    <mergeCell ref="L40:S40"/>
    <mergeCell ref="P24:Q24"/>
    <mergeCell ref="S12:T12"/>
    <mergeCell ref="A34:E34"/>
    <mergeCell ref="T55:U55"/>
    <mergeCell ref="S59:U59"/>
    <mergeCell ref="A16:F16"/>
    <mergeCell ref="D4:L4"/>
    <mergeCell ref="P53:S53"/>
    <mergeCell ref="N61:R61"/>
    <mergeCell ref="A63:E63"/>
    <mergeCell ref="H35:I35"/>
    <mergeCell ref="N11:O11"/>
    <mergeCell ref="E47:H47"/>
    <mergeCell ref="S28:T28"/>
    <mergeCell ref="T24:U24"/>
    <mergeCell ref="R32:S32"/>
    <mergeCell ref="P77:V79"/>
    <mergeCell ref="S65:U65"/>
    <mergeCell ref="G16:H16"/>
    <mergeCell ref="H12:I12"/>
    <mergeCell ref="L44:P44"/>
    <mergeCell ref="A65:M68"/>
    <mergeCell ref="H37:I37"/>
    <mergeCell ref="K25:O25"/>
    <mergeCell ref="N13:O13"/>
    <mergeCell ref="F26:G26"/>
    <mergeCell ref="A46:V46"/>
    <mergeCell ref="J10:L10"/>
    <mergeCell ref="K26:O26"/>
    <mergeCell ref="N14:O14"/>
    <mergeCell ref="H38:I38"/>
    <mergeCell ref="P6:T6"/>
    <mergeCell ref="T26:U26"/>
    <mergeCell ref="R34:S34"/>
    <mergeCell ref="M54:N54"/>
    <mergeCell ref="A57:V57"/>
    <mergeCell ref="B53:E53"/>
    <mergeCell ref="P20:S20"/>
    <mergeCell ref="L36:O36"/>
    <mergeCell ref="M32:O32"/>
    <mergeCell ref="M79:O79"/>
    <mergeCell ref="P76:V76"/>
    <mergeCell ref="M77:O77"/>
    <mergeCell ref="T49:U49"/>
    <mergeCell ref="B24:E24"/>
    <mergeCell ref="A28:D28"/>
    <mergeCell ref="A75:V75"/>
    <mergeCell ref="F55:G55"/>
    <mergeCell ref="L35:O35"/>
    <mergeCell ref="I47:J47"/>
    <mergeCell ref="O23:T23"/>
    <mergeCell ref="M78:O78"/>
    <mergeCell ref="R35:S35"/>
    <mergeCell ref="M55:N55"/>
    <mergeCell ref="H32:I32"/>
    <mergeCell ref="I28:L28"/>
    <mergeCell ref="J72:R72"/>
    <mergeCell ref="T32:U32"/>
    <mergeCell ref="M76:O76"/>
    <mergeCell ref="S52:V52"/>
    <mergeCell ref="A72:F72"/>
    <mergeCell ref="N20:O20"/>
    <mergeCell ref="P12:Q12"/>
    <mergeCell ref="M24:O24"/>
    <mergeCell ref="H44:I44"/>
    <mergeCell ref="R4:U4"/>
    <mergeCell ref="A71:V71"/>
    <mergeCell ref="H43:I43"/>
    <mergeCell ref="P11:S11"/>
    <mergeCell ref="S72:U72"/>
    <mergeCell ref="J11:L11"/>
    <mergeCell ref="A47:D47"/>
    <mergeCell ref="A62:V62"/>
    <mergeCell ref="H34:I34"/>
    <mergeCell ref="N10:O10"/>
    <mergeCell ref="P25:Q25"/>
    <mergeCell ref="I53:L53"/>
    <mergeCell ref="A58:V58"/>
    <mergeCell ref="B54:E54"/>
    <mergeCell ref="J32:K32"/>
    <mergeCell ref="E52:H52"/>
    <mergeCell ref="H40:I40"/>
    <mergeCell ref="G70:I70"/>
    <mergeCell ref="T18:U18"/>
    <mergeCell ref="A69:V69"/>
    <mergeCell ref="T40:U40"/>
    <mergeCell ref="A19:V19"/>
    <mergeCell ref="L34:O34"/>
    <mergeCell ref="A59:M61"/>
    <mergeCell ref="B55:E55"/>
    <mergeCell ref="T25:U25"/>
    <mergeCell ref="R33:S33"/>
    <mergeCell ref="M53:N53"/>
    <mergeCell ref="J74:R74"/>
    <mergeCell ref="R42:U42"/>
    <mergeCell ref="M28:N28"/>
    <mergeCell ref="A76:L76"/>
    <mergeCell ref="P16:S16"/>
    <mergeCell ref="S67:U67"/>
    <mergeCell ref="H14:I14"/>
    <mergeCell ref="G18:H18"/>
    <mergeCell ref="A42:F42"/>
    <mergeCell ref="J12:L12"/>
    <mergeCell ref="A48:V48"/>
    <mergeCell ref="G74:I74"/>
    <mergeCell ref="F25:G25"/>
    <mergeCell ref="L52:O52"/>
    <mergeCell ref="T20:U20"/>
    <mergeCell ref="G72:I72"/>
    <mergeCell ref="S9:T9"/>
    <mergeCell ref="L37:O37"/>
    <mergeCell ref="S66:U66"/>
    <mergeCell ref="A41:V41"/>
    <mergeCell ref="H13:I13"/>
    <mergeCell ref="A35:E35"/>
    <mergeCell ref="L45:S45"/>
    <mergeCell ref="T13:U13"/>
    <mergeCell ref="A31:V31"/>
    <mergeCell ref="H33:I33"/>
    <mergeCell ref="N9:O9"/>
    <mergeCell ref="B40:E40"/>
    <mergeCell ref="F24:G24"/>
    <mergeCell ref="E28:F28"/>
    <mergeCell ref="G20:M20"/>
    <mergeCell ref="A44:F44"/>
    <mergeCell ref="A77:L79"/>
    <mergeCell ref="L33:O33"/>
    <mergeCell ref="B25:E25"/>
    <mergeCell ref="A29:V30"/>
    <mergeCell ref="H39:I39"/>
    <mergeCell ref="A49:N49"/>
    <mergeCell ref="B45:F45"/>
    <mergeCell ref="J13:L13"/>
    <mergeCell ref="S74:U74"/>
    <mergeCell ref="A73:V73"/>
    <mergeCell ref="F53:G53"/>
    <mergeCell ref="P13:S13"/>
    <mergeCell ref="H45:I45"/>
    <mergeCell ref="M42:P42"/>
    <mergeCell ref="A37:E37"/>
    <mergeCell ref="H9:I9"/>
    <mergeCell ref="L38:O38"/>
    <mergeCell ref="S10:T10"/>
    <mergeCell ref="A14:D14"/>
    <mergeCell ref="R43:S43"/>
    <mergeCell ref="N59:R59"/>
    <mergeCell ref="N67:R67"/>
    <mergeCell ref="A22:V22"/>
    <mergeCell ref="S70:U70"/>
    <mergeCell ref="B26:E26"/>
    <mergeCell ref="G6:J6"/>
    <mergeCell ref="E14:F14"/>
    <mergeCell ref="A20:D20"/>
    <mergeCell ref="P49:S49"/>
    <mergeCell ref="A12:F12"/>
    <mergeCell ref="N66:R66"/>
    <mergeCell ref="A21:V21"/>
    <mergeCell ref="P55:S55"/>
    <mergeCell ref="A18:F18"/>
    <mergeCell ref="A15:V15"/>
    <mergeCell ref="R44:S44"/>
    <mergeCell ref="N60:V60"/>
    <mergeCell ref="A13:F13"/>
    <mergeCell ref="A39:E39"/>
    <mergeCell ref="E23:J23"/>
    <mergeCell ref="H11:I11"/>
    <mergeCell ref="A36:E36"/>
    <mergeCell ref="E20:F20"/>
    <mergeCell ref="S61:U61"/>
    <mergeCell ref="A32:E32"/>
    <mergeCell ref="T53:U53"/>
    <mergeCell ref="A33:E33"/>
    <mergeCell ref="T54:U54"/>
    <mergeCell ref="L39:O39"/>
    <mergeCell ref="N47:O47"/>
    <mergeCell ref="A2:V2"/>
    <mergeCell ref="A11:F11"/>
    <mergeCell ref="A5:V5"/>
    <mergeCell ref="T47:U47"/>
    <mergeCell ref="E10:F10"/>
    <mergeCell ref="N68:V68"/>
    <mergeCell ref="P47:S47"/>
    <mergeCell ref="R39:S39"/>
    <mergeCell ref="A10:D10"/>
    <mergeCell ref="A38:E38"/>
    <mergeCell ref="H10:I10"/>
    <mergeCell ref="S63:U63"/>
    <mergeCell ref="A43:F43"/>
    <mergeCell ref="A27:U27"/>
    <mergeCell ref="T45:U45"/>
    <mergeCell ref="A6:E6"/>
    <mergeCell ref="R36:S36"/>
    <mergeCell ref="A7:V7"/>
    <mergeCell ref="A4:C4"/>
    <mergeCell ref="I18:M18"/>
    <mergeCell ref="J14:L14"/>
    <mergeCell ref="A50:V50"/>
    <mergeCell ref="L6:N6"/>
    <mergeCell ref="A3:V3"/>
    <mergeCell ref="R37:S37"/>
    <mergeCell ref="A8:V8"/>
    <mergeCell ref="A56:V56"/>
    <mergeCell ref="R38:S38"/>
    <mergeCell ref="J70:R70"/>
    <mergeCell ref="A9:F9"/>
  </mergeCells>
  <pageMargins left="0.5" right="0.5" top="0.75" bottom="0.75" header="0.277778" footer="0.277778"/>
  <pageSetup firstPageNumber="1" fitToHeight="1" fitToWidth="1" scale="100" useFirstPageNumber="0" orientation="landscape"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